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<sst xmlns="http://schemas.openxmlformats.org/spreadsheetml/2006/main" count="158">
  <si>
    <t>合肥启航装修公司整理厂装修预算表</t>
  </si>
  <si>
    <t>甲方（业主）姓名：            联系方式：               使用面积：        工程地点：              编制日期：2015年07月17日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</si>
  <si>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</si>
  <si>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</si>
  <si>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</si>
  <si>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</si>
  <si>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</si>
  <si>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</si>
  <si>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</si>
  <si>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</si>
  <si>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</si>
  <si>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</si>
  <si>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</si>
  <si>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前台及休息区工程</t>
  </si>
  <si>
    <t>·石膏板吊顶</t>
  </si>
  <si>
    <t>平方米</t>
  </si>
  <si>
    <t>1,30*40mm杉木龙骨，2，9.5mm厚泰山石膏板封面。3，单处吊顶面积超过20平方的用膨胀螺钉加固。4，包含螺钉，5，工程量按展开面积计算。</t>
  </si>
  <si>
    <t>·顶面腻子</t>
  </si>
  <si>
    <t>1，基层处理平整，有缝处白布条或牛能上能下纸处理接缝，2，披刮百世得腻子三遍，打磨，（不含耐水腻子，壁纸铲除）。</t>
  </si>
  <si>
    <t>·顶面乳胶漆(多乐士家丽安净味)</t>
  </si>
  <si>
    <t>1，顶面乳胶漆三遍（滚刷一底两遍，2，宏漆01底漆一遍，多乐士家丽安净味面漆乳胶漆两遍，3，乳胶漆用量达到厂家标准。4，乳胶漆超过三种颜色以上，第超出一种加收80元。</t>
  </si>
  <si>
    <t>·石膏隔墙</t>
  </si>
  <si>
    <t>石膏隔墙</t>
  </si>
  <si>
    <t>·墙面腻子</t>
  </si>
  <si>
    <t>·墙面乳胶漆(多乐士家丽安净味)</t>
  </si>
  <si>
    <t>1，墙面乳胶漆三遍（滚刷一底两遍，2，宏漆01底漆一遍，多乐士家丽安净味面漆乳胶漆两遍，3，乳胶漆用量达到厂家标准。4，乳胶漆超过三种颜色以上，第超出一种加收80元。</t>
  </si>
  <si>
    <t>·前台形象墙</t>
  </si>
  <si>
    <t>项</t>
  </si>
  <si>
    <t>形象墙</t>
  </si>
  <si>
    <t>·前台</t>
  </si>
  <si>
    <t>前台</t>
  </si>
  <si>
    <t>·玻璃隔墙</t>
  </si>
  <si>
    <t>钢化玻璃隔墙</t>
  </si>
  <si>
    <t>·地面铺地砖</t>
  </si>
  <si>
    <t>32。5号普通水泥（地维或夏强水泥），细砂。放2，样、切割、底面括水泥浆铺贴(不含地砖主材费；厚度3cm以上 3，普通白水泥勾缝。4，有拼花，铜条价格另计。</t>
  </si>
  <si>
    <t>·筒灯</t>
  </si>
  <si>
    <t>个</t>
  </si>
  <si>
    <t>雷士</t>
  </si>
  <si>
    <t>·吊灯</t>
  </si>
  <si>
    <t>吊灯</t>
  </si>
  <si>
    <t>·滑门</t>
  </si>
  <si>
    <t>玻璃滑门</t>
  </si>
  <si>
    <t>小  计</t>
  </si>
  <si>
    <t>办公室、洽谈室工程</t>
  </si>
  <si>
    <t>雷士（wＷw.leqh．ＣＯＭ）启航装修</t>
  </si>
  <si>
    <t>财务室工程</t>
  </si>
  <si>
    <t>·门</t>
  </si>
  <si>
    <t>门含五金</t>
  </si>
  <si>
    <t>·门套</t>
  </si>
  <si>
    <t>米</t>
  </si>
  <si>
    <t>门套</t>
  </si>
  <si>
    <t>客户饭厅工程</t>
  </si>
  <si>
    <t>员工饭厅工程</t>
  </si>
  <si>
    <t>·灯</t>
  </si>
  <si>
    <t>厨房工程</t>
  </si>
  <si>
    <t>·地面防漏处理</t>
  </si>
  <si>
    <t>1，清理基层，泥砂浆混合"劳亚尔"沙浆防水涂料刷三遍，2，24小时候闭水试验。3，工程量按展开面积计算。4，防水涂料上捄10mm厚水泥砂浆保护层。5，高度标准：厨房刷1200mm。卫生间刷1800mm以上。</t>
  </si>
  <si>
    <t>·地面铺地砖300*300</t>
  </si>
  <si>
    <t>1，主材甲供，铺材32。5号普通水泥（地维或夏强水泥），细砂。放2，样、切割、底面括水泥浆铺贴(不含地砖主材费；厚度3cm以上 3，普通白水泥勾缝。4，有拼花，铜条价格另计。</t>
  </si>
  <si>
    <t>·红砖隔墙</t>
  </si>
  <si>
    <t>红砖隔墙</t>
  </si>
  <si>
    <t>·墙面防水处理</t>
  </si>
  <si>
    <t>·墙面铺墙面砖250*330</t>
  </si>
  <si>
    <t>塑钢门</t>
  </si>
  <si>
    <t>·节能灯</t>
  </si>
  <si>
    <t>节能灯</t>
  </si>
  <si>
    <t>客户卫生间工程</t>
  </si>
  <si>
    <t>1，清理基层，泥砂浆混合"劳亚尔"沙浆防水涂料刷三遍，2，24小时候闭水试验。3，工程量按展开面积计算。4，防水涂料上捄10mm厚水泥砂浆保护层。5，高度标准：厨房刷1200mm。  卫生间刷1800mm以上。</t>
  </si>
  <si>
    <t>·卫生间回填</t>
  </si>
  <si>
    <t>轻质砖渣或者建筑碎块回填(综合价)，厚度在6cm内不做调整,此价包含找平</t>
  </si>
  <si>
    <t>1，清理基层，泥砂浆混合"劳亚尔"沙浆防水涂料刷三遍，2，24小时候闭水试验。3，工程量按展开面积计算。4，防水涂料上捄10mm厚水泥砂浆保护层。5，高度标准：厨房刷600mm。卫生间刷600mm以上。</t>
  </si>
  <si>
    <t>塑钢滑门</t>
  </si>
  <si>
    <t>·开门</t>
  </si>
  <si>
    <t>·蹲便器</t>
  </si>
  <si>
    <t>蹲便器及水箱</t>
  </si>
  <si>
    <t>·吸顶灯</t>
  </si>
  <si>
    <t>吸顶灯</t>
  </si>
  <si>
    <t>烤漆房工程</t>
  </si>
  <si>
    <t>·修基脚</t>
  </si>
  <si>
    <t>红砖修基脚</t>
  </si>
  <si>
    <t>·顶刷漆</t>
  </si>
  <si>
    <t>刷油漆</t>
  </si>
  <si>
    <t>·灯具</t>
  </si>
  <si>
    <t>灯盘</t>
  </si>
  <si>
    <t>库房工程</t>
  </si>
  <si>
    <t>小前台工程</t>
  </si>
  <si>
    <t>员工卫生间工程</t>
  </si>
  <si>
    <t>·包上、下水管道</t>
  </si>
  <si>
    <t>根</t>
  </si>
  <si>
    <t>水泥砂浆或木工板包管柱</t>
  </si>
  <si>
    <t>·洗手池</t>
  </si>
  <si>
    <t>洗手池</t>
  </si>
  <si>
    <t>气棒间工程</t>
  </si>
  <si>
    <t>板金间工程</t>
  </si>
  <si>
    <t>·顶面刷漆</t>
  </si>
  <si>
    <t>电工间工程</t>
  </si>
  <si>
    <t>机修间工程</t>
  </si>
  <si>
    <t>费料间工程</t>
  </si>
  <si>
    <t>修理、停车区，做漆区工程</t>
  </si>
  <si>
    <t>附加工程</t>
  </si>
  <si>
    <t>·打水沟</t>
  </si>
  <si>
    <t>人工费</t>
  </si>
  <si>
    <t>水电工程(水部分)</t>
  </si>
  <si>
    <t>·厨房水管铺设-金牛PP-R管</t>
  </si>
  <si>
    <t>间</t>
  </si>
  <si>
    <t>金牛PP-R冷热水管(20#)各一路,丝口连接,开槽、定位，按实铺管延长米计算(包50年)</t>
  </si>
  <si>
    <t>·卫生间水管铺设-金牛PP-R管</t>
  </si>
  <si>
    <t>·厨房煤气管及配件</t>
  </si>
  <si>
    <t>日丰管.不含气嘴，如超出10米另计费用。</t>
  </si>
  <si>
    <t>水电工程(强\弱电部分)</t>
  </si>
  <si>
    <t>·电材料</t>
  </si>
  <si>
    <t>1，主材重庆鸽牌总厂产鸽牌BV铜芯线布线，照明1.5m㎡,普通电源插座2.5m㎡，1.5双色接地线。空调挂机，电热水器，冰箱分组用4m㎡，空调柜机用6m㎡  2，回路分布，照明一组，挂机空调一组，柜机空调一组，厨房，卫生间一组，空内普通插座一组，电热水器一组。</t>
  </si>
  <si>
    <t>·弱电部分</t>
  </si>
  <si>
    <t>专业秋叶源闭露线，安普之星超五类双频网络信号线，安普电话线，弱电系列线材,穿PVC管铺设，此价不含设备安装和厨、卫、阳台相关任何弱电。</t>
  </si>
  <si>
    <t>·电路人工费</t>
  </si>
  <si>
    <t>清工费（含穿PVC管铺设，开关及插座面板、小型灯具的安装人工费）</t>
  </si>
  <si>
    <t>·石工开槽费</t>
  </si>
  <si>
    <t>仅包括管线槽开槽费用，不包含墙体拆除费用。（分体空调、换气扇孔洞另计25元/个--甲供，剪力墙*2）</t>
  </si>
  <si>
    <t>·补线、管槽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</si>
  <si>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</si>
  <si>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</si>
  <si>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</si>
  <si>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</si>
  <si>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</si>
  <si>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</si>
  <si>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·(平层)吊平顶、涂料零时设施费</t>
  </si>
  <si>
    <t>净高在2.5～3.5米之间。</t>
  </si>
  <si>
    <t>·(日常)室内、室外清洁出渣费</t>
  </si>
  <si>
    <t>施工过程所产生垃圾。</t>
  </si>
  <si>
    <t>·材料搬运费</t>
  </si>
  <si>
    <t>只限于(材料采.电梯)搬运,不包含主材搬运。</t>
  </si>
  <si>
    <t>·清理保洁服务</t>
  </si>
  <si>
    <t>专业清洁公司清洁.</t>
  </si>
  <si>
    <t>一</t>
  </si>
  <si>
    <t>直接费</t>
  </si>
  <si>
    <t>元</t>
  </si>
  <si>
    <t>01+……</t>
  </si>
  <si>
    <t>二</t>
  </si>
  <si>
    <t>设计费</t>
  </si>
  <si>
    <t>设计师的设计酬劳（如出效果图另收400元/张）</t>
  </si>
  <si>
    <t>三</t>
  </si>
  <si>
    <t>管理费</t>
  </si>
  <si>
    <t>20元/平方（按套内面积计算）</t>
  </si>
  <si>
    <t>四</t>
  </si>
  <si>
    <t>税费、物管费、办证费、押金费</t>
  </si>
  <si>
    <t xml:space="preserve"> </t>
  </si>
  <si>
    <t>4.36﹪</t>
  </si>
  <si>
    <t>此项费用全由业主自行负责交纳（如要开装修发票，税金4.36﹪）。</t>
  </si>
  <si>
    <t>五</t>
  </si>
  <si>
    <t>工程总造价</t>
  </si>
  <si>
    <t>总计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</si>
  <si>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</si>
  <si>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</si>
  <si>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</si>
  <si>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３、工程内出渣费指施工单位从工地出渣到城管指定处。</t>
  </si>
  <si>
    <t xml:space="preserve">  ４、预算内不包含家具、电器设备、装饰品等。</t>
  </si>
  <si>
    <t xml:space="preserve">  ５、如设计图纸与预算不相符时以预算为准。</t>
  </si>
  <si>
    <t xml:space="preserve">  6、本预算没有包含税金，即不开发票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</si>
</sst>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.00_);\(0.00\)"/>
    <numFmt numFmtId="179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80" formatCode="0.0_);\(0.0\)"/>
  </numFmts>
  <fonts count="46">
    <font>
      <sz val="11"/>
      <color theme="1"/>
      <name val="宋体"/>
      <charset val="134"/>
      <scheme val="minor"/>
    </font>
    <font>
      <sz val="14"/>
      <name val="Arial"/>
      <charset val="0"/>
    </font>
    <font>
      <sz val="10"/>
      <name val="Arial"/>
      <charset val="0"/>
    </font>
    <font>
      <sz val="9"/>
      <name val="Arial"/>
      <charset val="0"/>
    </font>
    <font>
      <sz val="7.5"/>
      <name val="Arial"/>
      <charset val="0"/>
    </font>
    <font>
      <sz val="7.5"/>
      <name val="宋体"/>
      <charset val="134"/>
    </font>
    <font>
      <b/>
      <sz val="10"/>
      <name val="Arial"/>
      <charset val="0"/>
    </font>
    <font>
      <sz val="9"/>
      <name val="Times New Roman"/>
      <charset val="0"/>
    </font>
    <font>
      <sz val="7.5"/>
      <color indexed="16"/>
      <name val="Arial"/>
      <charset val="0"/>
    </font>
    <font>
      <b/>
      <sz val="7.5"/>
      <color indexed="8"/>
      <name val="Arial"/>
      <charset val="0"/>
    </font>
    <font>
      <b/>
      <sz val="16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12"/>
      <color theme="0"/>
      <name val="黑体"/>
      <charset val="134"/>
    </font>
    <font>
      <sz val="10"/>
      <color theme="0"/>
      <name val="宋体"/>
      <charset val="134"/>
    </font>
    <font>
      <sz val="10"/>
      <color indexed="12"/>
      <name val="宋体"/>
      <charset val="134"/>
    </font>
    <font>
      <sz val="10"/>
      <name val="宋体"/>
      <charset val="134"/>
    </font>
    <font>
      <b/>
      <sz val="12"/>
      <color theme="1"/>
      <name val="黑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theme="1"/>
      <name val="宋体"/>
      <charset val="134"/>
    </font>
    <font>
      <sz val="10"/>
      <color indexed="16"/>
      <name val="宋体"/>
      <charset val="134"/>
    </font>
    <font>
      <b/>
      <sz val="12"/>
      <color indexed="12"/>
      <name val="黑体"/>
      <charset val="134"/>
    </font>
    <font>
      <b/>
      <sz val="10"/>
      <color theme="1" tint="0.25"/>
      <name val="宋体"/>
      <charset val="134"/>
    </font>
    <font>
      <b/>
      <sz val="10.5"/>
      <color theme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9" fillId="2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5" fillId="21" borderId="12" applyNumberFormat="0" applyAlignment="0" applyProtection="0">
      <alignment vertical="center"/>
    </xf>
    <xf numFmtId="0" fontId="38" fillId="21" borderId="13" applyNumberFormat="0" applyAlignment="0" applyProtection="0">
      <alignment vertical="center"/>
    </xf>
    <xf numFmtId="0" fontId="32" fillId="15" borderId="10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178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176" fontId="16" fillId="2" borderId="2" xfId="0" applyNumberFormat="1" applyFont="1" applyFill="1" applyBorder="1" applyAlignment="1">
      <alignment horizontal="center" vertical="center" wrapText="1"/>
    </xf>
    <xf numFmtId="178" fontId="16" fillId="2" borderId="2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8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vertical="center" wrapText="1"/>
    </xf>
    <xf numFmtId="178" fontId="20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8" fontId="21" fillId="6" borderId="4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176" fontId="18" fillId="2" borderId="2" xfId="0" applyNumberFormat="1" applyFont="1" applyFill="1" applyBorder="1" applyAlignment="1">
      <alignment horizontal="center" vertical="center" wrapText="1"/>
    </xf>
    <xf numFmtId="178" fontId="18" fillId="2" borderId="2" xfId="0" applyNumberFormat="1" applyFont="1" applyFill="1" applyBorder="1" applyAlignment="1">
      <alignment horizontal="center" vertical="center" wrapText="1"/>
    </xf>
    <xf numFmtId="178" fontId="22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178" fontId="15" fillId="2" borderId="2" xfId="0" applyNumberFormat="1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178" fontId="25" fillId="3" borderId="2" xfId="0" applyNumberFormat="1" applyFont="1" applyFill="1" applyBorder="1" applyAlignment="1">
      <alignment horizontal="center" vertical="center" wrapText="1"/>
    </xf>
    <xf numFmtId="180" fontId="25" fillId="3" borderId="2" xfId="0" applyNumberFormat="1" applyFont="1" applyFill="1" applyBorder="1" applyAlignment="1">
      <alignment horizontal="center" vertical="center" wrapText="1"/>
    </xf>
    <xf numFmtId="176" fontId="25" fillId="3" borderId="2" xfId="0" applyNumberFormat="1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left" vertical="center" wrapText="1"/>
    </xf>
    <xf numFmtId="178" fontId="25" fillId="3" borderId="6" xfId="0" applyNumberFormat="1" applyFont="1" applyFill="1" applyBorder="1" applyAlignment="1">
      <alignment horizontal="center" vertical="center" wrapText="1"/>
    </xf>
    <xf numFmtId="0" fontId="26" fillId="8" borderId="0" xfId="0" applyFont="1" applyFill="1" applyBorder="1" applyAlignment="1"/>
    <xf numFmtId="179" fontId="1" fillId="0" borderId="0" xfId="0" applyNumberFormat="1" applyFont="1" applyFill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8" fontId="21" fillId="6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236"/>
  <sheetViews>
    <sheetView tabSelected="1" workbookViewId="0">
      <pane ySplit="3" topLeftCell="A19" activePane="bottomLeft" state="frozen"/>
      <selection/>
      <selection pane="bottomLeft" activeCell="C28" sqref="C28:K28"/>
    </sheetView>
  </sheetViews>
  <sheetFormatPr defaultColWidth="9.125" defaultRowHeight="21.95" customHeight="1"/>
  <cols>
    <col min="1" max="1" width="6.375" style="4" customWidth="1"/>
    <col min="2" max="2" width="28.375" style="10" customWidth="1"/>
    <col min="3" max="3" width="7.75" style="4" customWidth="1"/>
    <col min="4" max="4" width="10.125" style="11" customWidth="1"/>
    <col min="5" max="5" width="9.375" style="12" customWidth="1"/>
    <col min="6" max="6" width="9.125" style="12" customWidth="1"/>
    <col min="7" max="7" width="8.75" style="12" customWidth="1"/>
    <col min="8" max="8" width="10" style="12" customWidth="1"/>
    <col min="9" max="9" width="8.375" style="12" customWidth="1"/>
    <col min="10" max="10" width="13.625" style="13" customWidth="1"/>
    <col min="11" max="11" width="58.625" style="10" customWidth="1"/>
    <col min="12" max="12" width="12.75" style="4"/>
    <col min="13" max="13" width="11.375" style="4"/>
    <col min="14" max="16384" width="9.125" style="4"/>
  </cols>
  <sheetData>
    <row r="1" s="1" customFormat="1" ht="37.5" customHeight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2" customFormat="1" ht="26.25" customHeight="1" spans="1:1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="3" customFormat="1" ht="19.5" customHeight="1" spans="1:11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29" t="s">
        <v>11</v>
      </c>
      <c r="K3" s="16" t="s">
        <v>12</v>
      </c>
    </row>
    <row r="4" s="4" customFormat="1" ht="27" customHeight="1" spans="1:11">
      <c r="A4" s="18" t="s">
        <v>13</v>
      </c>
      <c r="B4" s="19"/>
      <c r="C4" s="20"/>
      <c r="D4" s="21"/>
      <c r="E4" s="21"/>
      <c r="F4" s="21"/>
      <c r="G4" s="21"/>
      <c r="H4" s="21"/>
      <c r="I4" s="21"/>
      <c r="J4" s="21"/>
      <c r="K4" s="30"/>
    </row>
    <row r="5" s="5" customFormat="1" ht="36" customHeight="1" spans="1:11">
      <c r="A5" s="22">
        <v>1</v>
      </c>
      <c r="B5" s="23" t="s">
        <v>14</v>
      </c>
      <c r="C5" s="22" t="s">
        <v>15</v>
      </c>
      <c r="D5" s="24">
        <v>50</v>
      </c>
      <c r="E5" s="25">
        <v>45</v>
      </c>
      <c r="F5" s="25">
        <v>0</v>
      </c>
      <c r="G5" s="25">
        <v>2.2</v>
      </c>
      <c r="H5" s="25">
        <v>30</v>
      </c>
      <c r="I5" s="25">
        <v>2.2</v>
      </c>
      <c r="J5" s="31">
        <f t="shared" ref="J5:J17" si="0">D5*(E5+F5+G5+H5+I5)</f>
        <v>3970</v>
      </c>
      <c r="K5" s="23" t="s">
        <v>16</v>
      </c>
    </row>
    <row r="6" s="5" customFormat="1" ht="28.5" customHeight="1" spans="1:11">
      <c r="A6" s="22">
        <v>2</v>
      </c>
      <c r="B6" s="23" t="s">
        <v>17</v>
      </c>
      <c r="C6" s="22" t="s">
        <v>15</v>
      </c>
      <c r="D6" s="24">
        <v>58</v>
      </c>
      <c r="E6" s="25">
        <v>8</v>
      </c>
      <c r="F6" s="25">
        <v>0.81</v>
      </c>
      <c r="G6" s="25">
        <v>0</v>
      </c>
      <c r="H6" s="25">
        <v>8.5</v>
      </c>
      <c r="I6" s="25">
        <v>0.2</v>
      </c>
      <c r="J6" s="31">
        <f t="shared" si="0"/>
        <v>1015.58</v>
      </c>
      <c r="K6" s="23" t="s">
        <v>18</v>
      </c>
    </row>
    <row r="7" s="4" customFormat="1" ht="36" customHeight="1" spans="1:11">
      <c r="A7" s="22">
        <v>3</v>
      </c>
      <c r="B7" s="23" t="s">
        <v>19</v>
      </c>
      <c r="C7" s="22" t="s">
        <v>15</v>
      </c>
      <c r="D7" s="24">
        <v>58</v>
      </c>
      <c r="E7" s="25">
        <v>3</v>
      </c>
      <c r="F7" s="25">
        <v>1</v>
      </c>
      <c r="G7" s="25">
        <v>0</v>
      </c>
      <c r="H7" s="25">
        <v>2.5</v>
      </c>
      <c r="I7" s="25">
        <v>0.2</v>
      </c>
      <c r="J7" s="31">
        <f t="shared" si="0"/>
        <v>388.6</v>
      </c>
      <c r="K7" s="23" t="s">
        <v>20</v>
      </c>
    </row>
    <row r="8" s="4" customFormat="1" ht="36" customHeight="1" spans="1:11">
      <c r="A8" s="22">
        <v>4</v>
      </c>
      <c r="B8" s="23" t="s">
        <v>21</v>
      </c>
      <c r="C8" s="22" t="s">
        <v>15</v>
      </c>
      <c r="D8" s="24">
        <v>32</v>
      </c>
      <c r="E8" s="25">
        <v>80</v>
      </c>
      <c r="F8" s="25">
        <v>5</v>
      </c>
      <c r="G8" s="25">
        <v>0</v>
      </c>
      <c r="H8" s="25">
        <v>35</v>
      </c>
      <c r="I8" s="25">
        <v>0</v>
      </c>
      <c r="J8" s="31">
        <f t="shared" si="0"/>
        <v>3840</v>
      </c>
      <c r="K8" s="23" t="s">
        <v>22</v>
      </c>
    </row>
    <row r="9" s="4" customFormat="1" ht="28.5" customHeight="1" spans="1:11">
      <c r="A9" s="22">
        <v>5</v>
      </c>
      <c r="B9" s="23" t="s">
        <v>23</v>
      </c>
      <c r="C9" s="22" t="s">
        <v>15</v>
      </c>
      <c r="D9" s="24">
        <v>32</v>
      </c>
      <c r="E9" s="25">
        <v>8</v>
      </c>
      <c r="F9" s="25">
        <v>0.81</v>
      </c>
      <c r="G9" s="25">
        <v>0</v>
      </c>
      <c r="H9" s="25">
        <v>8.5</v>
      </c>
      <c r="I9" s="25">
        <v>0.2</v>
      </c>
      <c r="J9" s="31">
        <f t="shared" si="0"/>
        <v>560.32</v>
      </c>
      <c r="K9" s="23" t="s">
        <v>18</v>
      </c>
    </row>
    <row r="10" s="6" customFormat="1" ht="40.5" customHeight="1" spans="1:11">
      <c r="A10" s="22">
        <v>6</v>
      </c>
      <c r="B10" s="23" t="s">
        <v>24</v>
      </c>
      <c r="C10" s="22" t="s">
        <v>15</v>
      </c>
      <c r="D10" s="24">
        <v>32</v>
      </c>
      <c r="E10" s="25">
        <v>3</v>
      </c>
      <c r="F10" s="25">
        <v>1</v>
      </c>
      <c r="G10" s="25">
        <v>0</v>
      </c>
      <c r="H10" s="25">
        <v>2.5</v>
      </c>
      <c r="I10" s="25">
        <v>0.2</v>
      </c>
      <c r="J10" s="31">
        <f t="shared" si="0"/>
        <v>214.4</v>
      </c>
      <c r="K10" s="23" t="s">
        <v>25</v>
      </c>
    </row>
    <row r="11" s="6" customFormat="1" ht="24.95" customHeight="1" spans="1:11">
      <c r="A11" s="22">
        <v>7</v>
      </c>
      <c r="B11" s="23" t="s">
        <v>26</v>
      </c>
      <c r="C11" s="22" t="s">
        <v>27</v>
      </c>
      <c r="D11" s="24">
        <v>1</v>
      </c>
      <c r="E11" s="25">
        <v>700</v>
      </c>
      <c r="F11" s="25">
        <v>0</v>
      </c>
      <c r="G11" s="25">
        <v>0</v>
      </c>
      <c r="H11" s="25">
        <v>200</v>
      </c>
      <c r="I11" s="25">
        <v>0</v>
      </c>
      <c r="J11" s="31">
        <f t="shared" si="0"/>
        <v>900</v>
      </c>
      <c r="K11" s="23" t="s">
        <v>28</v>
      </c>
    </row>
    <row r="12" s="6" customFormat="1" ht="24.95" customHeight="1" spans="1:11">
      <c r="A12" s="22">
        <v>8</v>
      </c>
      <c r="B12" s="23" t="s">
        <v>29</v>
      </c>
      <c r="C12" s="22" t="s">
        <v>27</v>
      </c>
      <c r="D12" s="24">
        <v>1</v>
      </c>
      <c r="E12" s="25">
        <v>600</v>
      </c>
      <c r="F12" s="25">
        <v>0</v>
      </c>
      <c r="G12" s="25">
        <v>0</v>
      </c>
      <c r="H12" s="25">
        <v>200</v>
      </c>
      <c r="I12" s="25">
        <v>0</v>
      </c>
      <c r="J12" s="31">
        <f t="shared" si="0"/>
        <v>800</v>
      </c>
      <c r="K12" s="23" t="s">
        <v>30</v>
      </c>
    </row>
    <row r="13" s="6" customFormat="1" ht="24.95" customHeight="1" spans="1:11">
      <c r="A13" s="22">
        <v>9</v>
      </c>
      <c r="B13" s="23" t="s">
        <v>31</v>
      </c>
      <c r="C13" s="22" t="s">
        <v>15</v>
      </c>
      <c r="D13" s="24">
        <v>51</v>
      </c>
      <c r="E13" s="25">
        <v>100</v>
      </c>
      <c r="F13" s="25">
        <v>0</v>
      </c>
      <c r="G13" s="25">
        <v>0</v>
      </c>
      <c r="H13" s="25">
        <v>35</v>
      </c>
      <c r="I13" s="25">
        <v>0</v>
      </c>
      <c r="J13" s="31">
        <f t="shared" si="0"/>
        <v>6885</v>
      </c>
      <c r="K13" s="23" t="s">
        <v>32</v>
      </c>
    </row>
    <row r="14" s="4" customFormat="1" ht="47.25" customHeight="1" spans="1:11">
      <c r="A14" s="22">
        <v>10</v>
      </c>
      <c r="B14" s="23" t="s">
        <v>33</v>
      </c>
      <c r="C14" s="22" t="s">
        <v>15</v>
      </c>
      <c r="D14" s="24">
        <v>58</v>
      </c>
      <c r="E14" s="25">
        <v>45</v>
      </c>
      <c r="F14" s="25">
        <v>18</v>
      </c>
      <c r="G14" s="25">
        <v>0.8</v>
      </c>
      <c r="H14" s="25">
        <v>20</v>
      </c>
      <c r="I14" s="25">
        <v>0</v>
      </c>
      <c r="J14" s="31">
        <f t="shared" si="0"/>
        <v>4860.4</v>
      </c>
      <c r="K14" s="23" t="s">
        <v>34</v>
      </c>
    </row>
    <row r="15" s="6" customFormat="1" ht="24.95" customHeight="1" spans="1:11">
      <c r="A15" s="22">
        <v>11</v>
      </c>
      <c r="B15" s="23" t="s">
        <v>35</v>
      </c>
      <c r="C15" s="22" t="s">
        <v>36</v>
      </c>
      <c r="D15" s="24">
        <v>16</v>
      </c>
      <c r="E15" s="25">
        <v>35</v>
      </c>
      <c r="F15" s="25">
        <v>0</v>
      </c>
      <c r="G15" s="25">
        <v>0</v>
      </c>
      <c r="H15" s="25">
        <v>5</v>
      </c>
      <c r="I15" s="25">
        <v>0</v>
      </c>
      <c r="J15" s="31">
        <f t="shared" si="0"/>
        <v>640</v>
      </c>
      <c r="K15" s="23" t="s">
        <v>37</v>
      </c>
    </row>
    <row r="16" s="6" customFormat="1" ht="24.95" customHeight="1" spans="1:11">
      <c r="A16" s="22">
        <v>12</v>
      </c>
      <c r="B16" s="23" t="s">
        <v>38</v>
      </c>
      <c r="C16" s="22" t="s">
        <v>27</v>
      </c>
      <c r="D16" s="24">
        <v>1</v>
      </c>
      <c r="E16" s="25">
        <v>800</v>
      </c>
      <c r="F16" s="25">
        <v>0</v>
      </c>
      <c r="G16" s="25">
        <v>0</v>
      </c>
      <c r="H16" s="25">
        <v>100</v>
      </c>
      <c r="I16" s="25">
        <v>0</v>
      </c>
      <c r="J16" s="31">
        <f t="shared" si="0"/>
        <v>900</v>
      </c>
      <c r="K16" s="23" t="s">
        <v>39</v>
      </c>
    </row>
    <row r="17" s="6" customFormat="1" ht="24.95" customHeight="1" spans="1:11">
      <c r="A17" s="22">
        <v>13</v>
      </c>
      <c r="B17" s="23" t="s">
        <v>40</v>
      </c>
      <c r="C17" s="22" t="s">
        <v>27</v>
      </c>
      <c r="D17" s="24">
        <v>1</v>
      </c>
      <c r="E17" s="25">
        <v>450</v>
      </c>
      <c r="F17" s="25">
        <v>0</v>
      </c>
      <c r="G17" s="25">
        <v>0</v>
      </c>
      <c r="H17" s="25">
        <v>100</v>
      </c>
      <c r="I17" s="25">
        <v>0</v>
      </c>
      <c r="J17" s="31">
        <f t="shared" si="0"/>
        <v>550</v>
      </c>
      <c r="K17" s="23" t="s">
        <v>41</v>
      </c>
    </row>
    <row r="18" s="4" customFormat="1" ht="24.95" customHeight="1" spans="1:11">
      <c r="A18" s="26" t="s">
        <v>42</v>
      </c>
      <c r="B18" s="27"/>
      <c r="C18" s="20"/>
      <c r="D18" s="28"/>
      <c r="E18" s="28"/>
      <c r="F18" s="28"/>
      <c r="G18" s="28"/>
      <c r="H18" s="28"/>
      <c r="I18" s="32"/>
      <c r="J18" s="33">
        <f>SUM(J5:J17)</f>
        <v>25524.3</v>
      </c>
      <c r="K18" s="34"/>
    </row>
    <row r="19" s="4" customFormat="1" ht="24.75" customHeight="1" spans="1:11">
      <c r="A19" s="18" t="s">
        <v>43</v>
      </c>
      <c r="B19" s="19"/>
      <c r="C19" s="20"/>
      <c r="D19" s="21"/>
      <c r="E19" s="21"/>
      <c r="F19" s="21"/>
      <c r="G19" s="21"/>
      <c r="H19" s="21"/>
      <c r="I19" s="21"/>
      <c r="J19" s="21"/>
      <c r="K19" s="30"/>
    </row>
    <row r="20" s="5" customFormat="1" ht="36" customHeight="1" spans="1:11">
      <c r="A20" s="22">
        <v>1</v>
      </c>
      <c r="B20" s="23" t="s">
        <v>14</v>
      </c>
      <c r="C20" s="22" t="s">
        <v>15</v>
      </c>
      <c r="D20" s="24">
        <v>26</v>
      </c>
      <c r="E20" s="25">
        <v>45</v>
      </c>
      <c r="F20" s="25">
        <v>0</v>
      </c>
      <c r="G20" s="25">
        <v>2.2</v>
      </c>
      <c r="H20" s="25">
        <v>30</v>
      </c>
      <c r="I20" s="25">
        <v>2.2</v>
      </c>
      <c r="J20" s="31">
        <f t="shared" ref="J20:J26" si="1">D20*(E20+F20+G20+H20+I20)</f>
        <v>2064.4</v>
      </c>
      <c r="K20" s="23" t="s">
        <v>16</v>
      </c>
    </row>
    <row r="21" s="4" customFormat="1" ht="36" customHeight="1" spans="1:11">
      <c r="A21" s="22">
        <v>2</v>
      </c>
      <c r="B21" s="23" t="s">
        <v>17</v>
      </c>
      <c r="C21" s="22" t="s">
        <v>15</v>
      </c>
      <c r="D21" s="24">
        <v>26</v>
      </c>
      <c r="E21" s="25">
        <v>8</v>
      </c>
      <c r="F21" s="25">
        <v>0.81</v>
      </c>
      <c r="G21" s="25">
        <v>0</v>
      </c>
      <c r="H21" s="25">
        <v>8.5</v>
      </c>
      <c r="I21" s="25">
        <v>0.2</v>
      </c>
      <c r="J21" s="31">
        <f t="shared" si="1"/>
        <v>455.26</v>
      </c>
      <c r="K21" s="23" t="s">
        <v>18</v>
      </c>
    </row>
    <row r="22" s="4" customFormat="1" ht="42" customHeight="1" spans="1:11">
      <c r="A22" s="22">
        <v>3</v>
      </c>
      <c r="B22" s="23" t="s">
        <v>19</v>
      </c>
      <c r="C22" s="22" t="s">
        <v>15</v>
      </c>
      <c r="D22" s="24">
        <v>26</v>
      </c>
      <c r="E22" s="25">
        <v>3</v>
      </c>
      <c r="F22" s="25">
        <v>1</v>
      </c>
      <c r="G22" s="25">
        <v>0</v>
      </c>
      <c r="H22" s="25">
        <v>2.5</v>
      </c>
      <c r="I22" s="25">
        <v>0.2</v>
      </c>
      <c r="J22" s="31">
        <f t="shared" si="1"/>
        <v>174.2</v>
      </c>
      <c r="K22" s="23" t="s">
        <v>20</v>
      </c>
    </row>
    <row r="23" s="4" customFormat="1" ht="33" customHeight="1" spans="1:11">
      <c r="A23" s="22">
        <v>4</v>
      </c>
      <c r="B23" s="23" t="s">
        <v>23</v>
      </c>
      <c r="C23" s="22" t="s">
        <v>15</v>
      </c>
      <c r="D23" s="24">
        <v>60</v>
      </c>
      <c r="E23" s="25">
        <v>8</v>
      </c>
      <c r="F23" s="25">
        <v>0.81</v>
      </c>
      <c r="G23" s="25">
        <v>0</v>
      </c>
      <c r="H23" s="25">
        <v>8.5</v>
      </c>
      <c r="I23" s="25">
        <v>0.2</v>
      </c>
      <c r="J23" s="31">
        <f t="shared" si="1"/>
        <v>1050.6</v>
      </c>
      <c r="K23" s="23" t="s">
        <v>18</v>
      </c>
    </row>
    <row r="24" s="6" customFormat="1" ht="39" customHeight="1" spans="1:11">
      <c r="A24" s="22">
        <v>5</v>
      </c>
      <c r="B24" s="23" t="s">
        <v>24</v>
      </c>
      <c r="C24" s="22" t="s">
        <v>15</v>
      </c>
      <c r="D24" s="24">
        <v>60</v>
      </c>
      <c r="E24" s="25">
        <v>3</v>
      </c>
      <c r="F24" s="25">
        <v>1</v>
      </c>
      <c r="G24" s="25">
        <v>0</v>
      </c>
      <c r="H24" s="25">
        <v>2.5</v>
      </c>
      <c r="I24" s="25">
        <v>0.2</v>
      </c>
      <c r="J24" s="31">
        <f t="shared" si="1"/>
        <v>402</v>
      </c>
      <c r="K24" s="23" t="s">
        <v>25</v>
      </c>
    </row>
    <row r="25" s="4" customFormat="1" ht="47.25" customHeight="1" spans="1:11">
      <c r="A25" s="22">
        <v>6</v>
      </c>
      <c r="B25" s="23" t="s">
        <v>33</v>
      </c>
      <c r="C25" s="22" t="s">
        <v>15</v>
      </c>
      <c r="D25" s="24">
        <v>26</v>
      </c>
      <c r="E25" s="25">
        <v>45</v>
      </c>
      <c r="F25" s="25">
        <v>18</v>
      </c>
      <c r="G25" s="25">
        <v>0.8</v>
      </c>
      <c r="H25" s="25">
        <v>20</v>
      </c>
      <c r="I25" s="25">
        <v>0</v>
      </c>
      <c r="J25" s="31">
        <f t="shared" si="1"/>
        <v>2178.8</v>
      </c>
      <c r="K25" s="23" t="s">
        <v>34</v>
      </c>
    </row>
    <row r="26" s="6" customFormat="1" ht="24.95" customHeight="1" spans="1:11">
      <c r="A26" s="22">
        <v>7</v>
      </c>
      <c r="B26" s="23" t="s">
        <v>35</v>
      </c>
      <c r="C26" s="22" t="s">
        <v>36</v>
      </c>
      <c r="D26" s="24">
        <v>8</v>
      </c>
      <c r="E26" s="25">
        <v>35</v>
      </c>
      <c r="F26" s="25">
        <v>0</v>
      </c>
      <c r="G26" s="25">
        <v>0</v>
      </c>
      <c r="H26" s="25">
        <v>5</v>
      </c>
      <c r="I26" s="25">
        <v>0</v>
      </c>
      <c r="J26" s="31">
        <f t="shared" si="1"/>
        <v>320</v>
      </c>
      <c r="K26" s="23" t="s">
        <v>44</v>
      </c>
    </row>
    <row r="27" s="4" customFormat="1" ht="24.95" customHeight="1" spans="1:11">
      <c r="A27" s="26" t="s">
        <v>42</v>
      </c>
      <c r="B27" s="27"/>
      <c r="C27" s="20"/>
      <c r="D27" s="28"/>
      <c r="E27" s="28"/>
      <c r="F27" s="28"/>
      <c r="G27" s="28"/>
      <c r="H27" s="28"/>
      <c r="I27" s="32"/>
      <c r="J27" s="33">
        <f>SUM(J20:J26)</f>
        <v>6645.26</v>
      </c>
      <c r="K27" s="23"/>
    </row>
    <row r="28" s="4" customFormat="1" ht="26.25" customHeight="1" spans="1:11">
      <c r="A28" s="18" t="s">
        <v>45</v>
      </c>
      <c r="B28" s="19"/>
      <c r="C28" s="20"/>
      <c r="D28" s="21"/>
      <c r="E28" s="21"/>
      <c r="F28" s="21"/>
      <c r="G28" s="21"/>
      <c r="H28" s="21"/>
      <c r="I28" s="21"/>
      <c r="J28" s="21"/>
      <c r="K28" s="30"/>
    </row>
    <row r="29" s="5" customFormat="1" ht="36" customHeight="1" spans="1:11">
      <c r="A29" s="22">
        <v>1</v>
      </c>
      <c r="B29" s="23" t="s">
        <v>14</v>
      </c>
      <c r="C29" s="22" t="s">
        <v>15</v>
      </c>
      <c r="D29" s="24">
        <v>10</v>
      </c>
      <c r="E29" s="25">
        <v>45</v>
      </c>
      <c r="F29" s="25">
        <v>0</v>
      </c>
      <c r="G29" s="25">
        <v>2.2</v>
      </c>
      <c r="H29" s="25">
        <v>30</v>
      </c>
      <c r="I29" s="25">
        <v>2.2</v>
      </c>
      <c r="J29" s="31">
        <f t="shared" ref="J29:J38" si="2">D29*(E29+F29+G29+H29+I29)</f>
        <v>794</v>
      </c>
      <c r="K29" s="23" t="s">
        <v>16</v>
      </c>
    </row>
    <row r="30" s="4" customFormat="1" ht="36" customHeight="1" spans="1:11">
      <c r="A30" s="22">
        <v>2</v>
      </c>
      <c r="B30" s="23" t="s">
        <v>17</v>
      </c>
      <c r="C30" s="22" t="s">
        <v>15</v>
      </c>
      <c r="D30" s="24">
        <v>10</v>
      </c>
      <c r="E30" s="25">
        <v>8</v>
      </c>
      <c r="F30" s="25">
        <v>0.81</v>
      </c>
      <c r="G30" s="25">
        <v>0</v>
      </c>
      <c r="H30" s="25">
        <v>8.5</v>
      </c>
      <c r="I30" s="25">
        <v>0.2</v>
      </c>
      <c r="J30" s="31">
        <f t="shared" si="2"/>
        <v>175.1</v>
      </c>
      <c r="K30" s="23" t="s">
        <v>18</v>
      </c>
    </row>
    <row r="31" s="4" customFormat="1" ht="42" customHeight="1" spans="1:11">
      <c r="A31" s="22">
        <v>3</v>
      </c>
      <c r="B31" s="23" t="s">
        <v>19</v>
      </c>
      <c r="C31" s="22" t="s">
        <v>15</v>
      </c>
      <c r="D31" s="24">
        <v>10</v>
      </c>
      <c r="E31" s="25">
        <v>3</v>
      </c>
      <c r="F31" s="25">
        <v>1</v>
      </c>
      <c r="G31" s="25">
        <v>0</v>
      </c>
      <c r="H31" s="25">
        <v>2.5</v>
      </c>
      <c r="I31" s="25">
        <v>0.2</v>
      </c>
      <c r="J31" s="31">
        <f t="shared" si="2"/>
        <v>67</v>
      </c>
      <c r="K31" s="23" t="s">
        <v>20</v>
      </c>
    </row>
    <row r="32" s="4" customFormat="1" ht="36" customHeight="1" spans="1:11">
      <c r="A32" s="22">
        <v>4</v>
      </c>
      <c r="B32" s="23" t="s">
        <v>21</v>
      </c>
      <c r="C32" s="22" t="s">
        <v>15</v>
      </c>
      <c r="D32" s="24">
        <v>17</v>
      </c>
      <c r="E32" s="25">
        <v>80</v>
      </c>
      <c r="F32" s="25">
        <v>5</v>
      </c>
      <c r="G32" s="25">
        <v>0</v>
      </c>
      <c r="H32" s="25">
        <v>35</v>
      </c>
      <c r="I32" s="25">
        <v>0</v>
      </c>
      <c r="J32" s="31">
        <f t="shared" si="2"/>
        <v>2040</v>
      </c>
      <c r="K32" s="23" t="s">
        <v>22</v>
      </c>
    </row>
    <row r="33" s="4" customFormat="1" ht="33" customHeight="1" spans="1:11">
      <c r="A33" s="22">
        <v>5</v>
      </c>
      <c r="B33" s="23" t="s">
        <v>23</v>
      </c>
      <c r="C33" s="22" t="s">
        <v>15</v>
      </c>
      <c r="D33" s="24">
        <v>36</v>
      </c>
      <c r="E33" s="25">
        <v>8</v>
      </c>
      <c r="F33" s="25">
        <v>0.81</v>
      </c>
      <c r="G33" s="25">
        <v>0</v>
      </c>
      <c r="H33" s="25">
        <v>8.5</v>
      </c>
      <c r="I33" s="25">
        <v>0.2</v>
      </c>
      <c r="J33" s="31">
        <f t="shared" si="2"/>
        <v>630.36</v>
      </c>
      <c r="K33" s="23" t="s">
        <v>18</v>
      </c>
    </row>
    <row r="34" s="6" customFormat="1" ht="39" customHeight="1" spans="1:11">
      <c r="A34" s="22">
        <v>6</v>
      </c>
      <c r="B34" s="23" t="s">
        <v>24</v>
      </c>
      <c r="C34" s="22" t="s">
        <v>15</v>
      </c>
      <c r="D34" s="24">
        <v>36</v>
      </c>
      <c r="E34" s="25">
        <v>3</v>
      </c>
      <c r="F34" s="25">
        <v>1</v>
      </c>
      <c r="G34" s="25">
        <v>0</v>
      </c>
      <c r="H34" s="25">
        <v>2.5</v>
      </c>
      <c r="I34" s="25">
        <v>0.2</v>
      </c>
      <c r="J34" s="31">
        <f t="shared" si="2"/>
        <v>241.2</v>
      </c>
      <c r="K34" s="23" t="s">
        <v>25</v>
      </c>
    </row>
    <row r="35" s="4" customFormat="1" ht="47.25" customHeight="1" spans="1:11">
      <c r="A35" s="22">
        <v>7</v>
      </c>
      <c r="B35" s="23" t="s">
        <v>33</v>
      </c>
      <c r="C35" s="22" t="s">
        <v>15</v>
      </c>
      <c r="D35" s="24">
        <v>10</v>
      </c>
      <c r="E35" s="25">
        <v>45</v>
      </c>
      <c r="F35" s="25">
        <v>18</v>
      </c>
      <c r="G35" s="25">
        <v>0.8</v>
      </c>
      <c r="H35" s="25">
        <v>20</v>
      </c>
      <c r="I35" s="25">
        <v>0</v>
      </c>
      <c r="J35" s="31">
        <f t="shared" si="2"/>
        <v>838</v>
      </c>
      <c r="K35" s="23" t="s">
        <v>34</v>
      </c>
    </row>
    <row r="36" s="4" customFormat="1" ht="31.5" customHeight="1" spans="1:11">
      <c r="A36" s="22">
        <v>8</v>
      </c>
      <c r="B36" s="23" t="s">
        <v>46</v>
      </c>
      <c r="C36" s="22" t="s">
        <v>27</v>
      </c>
      <c r="D36" s="24">
        <v>1</v>
      </c>
      <c r="E36" s="25">
        <v>480</v>
      </c>
      <c r="F36" s="25">
        <v>0</v>
      </c>
      <c r="G36" s="25">
        <v>0</v>
      </c>
      <c r="H36" s="25">
        <v>100</v>
      </c>
      <c r="I36" s="25">
        <v>0</v>
      </c>
      <c r="J36" s="31">
        <f t="shared" si="2"/>
        <v>580</v>
      </c>
      <c r="K36" s="23" t="s">
        <v>47</v>
      </c>
    </row>
    <row r="37" s="4" customFormat="1" ht="31.5" customHeight="1" spans="1:11">
      <c r="A37" s="22">
        <v>9</v>
      </c>
      <c r="B37" s="23" t="s">
        <v>48</v>
      </c>
      <c r="C37" s="22" t="s">
        <v>49</v>
      </c>
      <c r="D37" s="24">
        <v>5</v>
      </c>
      <c r="E37" s="25">
        <v>45</v>
      </c>
      <c r="F37" s="25">
        <v>0</v>
      </c>
      <c r="G37" s="25">
        <v>0</v>
      </c>
      <c r="H37" s="25">
        <v>0</v>
      </c>
      <c r="I37" s="25">
        <v>0</v>
      </c>
      <c r="J37" s="31">
        <f t="shared" si="2"/>
        <v>225</v>
      </c>
      <c r="K37" s="23" t="s">
        <v>50</v>
      </c>
    </row>
    <row r="38" s="6" customFormat="1" ht="24.95" customHeight="1" spans="1:11">
      <c r="A38" s="22">
        <v>10</v>
      </c>
      <c r="B38" s="23" t="s">
        <v>35</v>
      </c>
      <c r="C38" s="22" t="s">
        <v>36</v>
      </c>
      <c r="D38" s="24">
        <v>4</v>
      </c>
      <c r="E38" s="25">
        <v>35</v>
      </c>
      <c r="F38" s="25">
        <v>0</v>
      </c>
      <c r="G38" s="25">
        <v>0</v>
      </c>
      <c r="H38" s="25">
        <v>5</v>
      </c>
      <c r="I38" s="25">
        <v>0</v>
      </c>
      <c r="J38" s="31">
        <f t="shared" si="2"/>
        <v>160</v>
      </c>
      <c r="K38" s="23" t="s">
        <v>37</v>
      </c>
    </row>
    <row r="39" s="4" customFormat="1" ht="24.95" customHeight="1" spans="1:11">
      <c r="A39" s="26" t="s">
        <v>42</v>
      </c>
      <c r="B39" s="27"/>
      <c r="C39" s="20"/>
      <c r="D39" s="28"/>
      <c r="E39" s="28"/>
      <c r="F39" s="28"/>
      <c r="G39" s="28"/>
      <c r="H39" s="28"/>
      <c r="I39" s="32"/>
      <c r="J39" s="33">
        <f>SUM(J29:J38)</f>
        <v>5750.66</v>
      </c>
      <c r="K39" s="23"/>
    </row>
    <row r="40" s="4" customFormat="1" ht="26.25" customHeight="1" spans="1:11">
      <c r="A40" s="18" t="s">
        <v>51</v>
      </c>
      <c r="B40" s="19"/>
      <c r="C40" s="20"/>
      <c r="D40" s="21"/>
      <c r="E40" s="21"/>
      <c r="F40" s="21"/>
      <c r="G40" s="21"/>
      <c r="H40" s="21"/>
      <c r="I40" s="21"/>
      <c r="J40" s="21"/>
      <c r="K40" s="30"/>
    </row>
    <row r="41" s="5" customFormat="1" ht="36" customHeight="1" spans="1:11">
      <c r="A41" s="22">
        <v>1</v>
      </c>
      <c r="B41" s="23" t="s">
        <v>14</v>
      </c>
      <c r="C41" s="22" t="s">
        <v>15</v>
      </c>
      <c r="D41" s="24">
        <v>21</v>
      </c>
      <c r="E41" s="25">
        <v>45</v>
      </c>
      <c r="F41" s="25">
        <v>0</v>
      </c>
      <c r="G41" s="25">
        <v>2.2</v>
      </c>
      <c r="H41" s="25">
        <v>30</v>
      </c>
      <c r="I41" s="25">
        <v>2.2</v>
      </c>
      <c r="J41" s="31">
        <f t="shared" ref="J41:J49" si="3">D41*(E41+F41+G41+H41+I41)</f>
        <v>1667.4</v>
      </c>
      <c r="K41" s="23" t="s">
        <v>16</v>
      </c>
    </row>
    <row r="42" s="4" customFormat="1" ht="36" customHeight="1" spans="1:11">
      <c r="A42" s="22">
        <v>2</v>
      </c>
      <c r="B42" s="23" t="s">
        <v>17</v>
      </c>
      <c r="C42" s="22" t="s">
        <v>15</v>
      </c>
      <c r="D42" s="24">
        <v>21</v>
      </c>
      <c r="E42" s="25">
        <v>8</v>
      </c>
      <c r="F42" s="25">
        <v>0.81</v>
      </c>
      <c r="G42" s="25">
        <v>0</v>
      </c>
      <c r="H42" s="25">
        <v>8.5</v>
      </c>
      <c r="I42" s="25">
        <v>0.2</v>
      </c>
      <c r="J42" s="31">
        <f t="shared" si="3"/>
        <v>367.71</v>
      </c>
      <c r="K42" s="23" t="s">
        <v>18</v>
      </c>
    </row>
    <row r="43" s="4" customFormat="1" ht="42" customHeight="1" spans="1:11">
      <c r="A43" s="22">
        <v>3</v>
      </c>
      <c r="B43" s="23" t="s">
        <v>19</v>
      </c>
      <c r="C43" s="22" t="s">
        <v>15</v>
      </c>
      <c r="D43" s="24">
        <v>21</v>
      </c>
      <c r="E43" s="25">
        <v>3</v>
      </c>
      <c r="F43" s="25">
        <v>1</v>
      </c>
      <c r="G43" s="25">
        <v>0</v>
      </c>
      <c r="H43" s="25">
        <v>2.5</v>
      </c>
      <c r="I43" s="25">
        <v>0.2</v>
      </c>
      <c r="J43" s="31">
        <f t="shared" si="3"/>
        <v>140.7</v>
      </c>
      <c r="K43" s="23" t="s">
        <v>20</v>
      </c>
    </row>
    <row r="44" s="4" customFormat="1" ht="36" customHeight="1" spans="1:11">
      <c r="A44" s="22">
        <v>4</v>
      </c>
      <c r="B44" s="23" t="s">
        <v>21</v>
      </c>
      <c r="C44" s="22" t="s">
        <v>15</v>
      </c>
      <c r="D44" s="24">
        <v>21</v>
      </c>
      <c r="E44" s="25">
        <v>80</v>
      </c>
      <c r="F44" s="25">
        <v>5</v>
      </c>
      <c r="G44" s="25">
        <v>0</v>
      </c>
      <c r="H44" s="25">
        <v>35</v>
      </c>
      <c r="I44" s="25">
        <v>0</v>
      </c>
      <c r="J44" s="31">
        <f t="shared" si="3"/>
        <v>2520</v>
      </c>
      <c r="K44" s="23" t="s">
        <v>22</v>
      </c>
    </row>
    <row r="45" s="4" customFormat="1" ht="33" customHeight="1" spans="1:11">
      <c r="A45" s="22">
        <v>5</v>
      </c>
      <c r="B45" s="23" t="s">
        <v>23</v>
      </c>
      <c r="C45" s="22" t="s">
        <v>15</v>
      </c>
      <c r="D45" s="24">
        <v>54</v>
      </c>
      <c r="E45" s="25">
        <v>8</v>
      </c>
      <c r="F45" s="25">
        <v>0.81</v>
      </c>
      <c r="G45" s="25">
        <v>0</v>
      </c>
      <c r="H45" s="25">
        <v>8.5</v>
      </c>
      <c r="I45" s="25">
        <v>0.2</v>
      </c>
      <c r="J45" s="31">
        <f t="shared" si="3"/>
        <v>945.54</v>
      </c>
      <c r="K45" s="23" t="s">
        <v>18</v>
      </c>
    </row>
    <row r="46" s="6" customFormat="1" ht="39" customHeight="1" spans="1:11">
      <c r="A46" s="22">
        <v>6</v>
      </c>
      <c r="B46" s="23" t="s">
        <v>24</v>
      </c>
      <c r="C46" s="22" t="s">
        <v>15</v>
      </c>
      <c r="D46" s="24">
        <v>54</v>
      </c>
      <c r="E46" s="25">
        <v>3</v>
      </c>
      <c r="F46" s="25">
        <v>1</v>
      </c>
      <c r="G46" s="25">
        <v>0</v>
      </c>
      <c r="H46" s="25">
        <v>2.5</v>
      </c>
      <c r="I46" s="25">
        <v>0.2</v>
      </c>
      <c r="J46" s="31">
        <f t="shared" si="3"/>
        <v>361.8</v>
      </c>
      <c r="K46" s="23" t="s">
        <v>25</v>
      </c>
    </row>
    <row r="47" s="4" customFormat="1" ht="47.25" customHeight="1" spans="1:11">
      <c r="A47" s="22">
        <v>7</v>
      </c>
      <c r="B47" s="23" t="s">
        <v>33</v>
      </c>
      <c r="C47" s="22" t="s">
        <v>15</v>
      </c>
      <c r="D47" s="24">
        <v>21</v>
      </c>
      <c r="E47" s="25">
        <v>45</v>
      </c>
      <c r="F47" s="25">
        <v>18</v>
      </c>
      <c r="G47" s="25">
        <v>0.8</v>
      </c>
      <c r="H47" s="25">
        <v>20</v>
      </c>
      <c r="I47" s="25">
        <v>0</v>
      </c>
      <c r="J47" s="31">
        <f t="shared" si="3"/>
        <v>1759.8</v>
      </c>
      <c r="K47" s="23" t="s">
        <v>34</v>
      </c>
    </row>
    <row r="48" s="6" customFormat="1" ht="39" customHeight="1" spans="1:11">
      <c r="A48" s="22">
        <v>8</v>
      </c>
      <c r="B48" s="23" t="s">
        <v>38</v>
      </c>
      <c r="C48" s="22" t="s">
        <v>27</v>
      </c>
      <c r="D48" s="24">
        <v>1</v>
      </c>
      <c r="E48" s="25">
        <v>650</v>
      </c>
      <c r="F48" s="25">
        <v>0</v>
      </c>
      <c r="G48" s="25">
        <v>0</v>
      </c>
      <c r="H48" s="25">
        <v>0</v>
      </c>
      <c r="I48" s="25">
        <v>0</v>
      </c>
      <c r="J48" s="31">
        <f t="shared" si="3"/>
        <v>650</v>
      </c>
      <c r="K48" s="23" t="s">
        <v>39</v>
      </c>
    </row>
    <row r="49" s="6" customFormat="1" ht="24.95" customHeight="1" spans="1:11">
      <c r="A49" s="22">
        <v>9</v>
      </c>
      <c r="B49" s="23" t="s">
        <v>35</v>
      </c>
      <c r="C49" s="22" t="s">
        <v>36</v>
      </c>
      <c r="D49" s="24">
        <v>6</v>
      </c>
      <c r="E49" s="25">
        <v>35</v>
      </c>
      <c r="F49" s="25">
        <v>0</v>
      </c>
      <c r="G49" s="25">
        <v>0</v>
      </c>
      <c r="H49" s="25">
        <v>5</v>
      </c>
      <c r="I49" s="25">
        <v>0</v>
      </c>
      <c r="J49" s="31">
        <f t="shared" si="3"/>
        <v>240</v>
      </c>
      <c r="K49" s="23" t="s">
        <v>37</v>
      </c>
    </row>
    <row r="50" s="4" customFormat="1" ht="24.95" customHeight="1" spans="1:11">
      <c r="A50" s="26" t="s">
        <v>42</v>
      </c>
      <c r="B50" s="27"/>
      <c r="C50" s="20"/>
      <c r="D50" s="28"/>
      <c r="E50" s="28"/>
      <c r="F50" s="28"/>
      <c r="G50" s="28"/>
      <c r="H50" s="28"/>
      <c r="I50" s="32"/>
      <c r="J50" s="33">
        <f>SUM(J41:J48)</f>
        <v>8412.95</v>
      </c>
      <c r="K50" s="23"/>
    </row>
    <row r="51" s="4" customFormat="1" ht="26.25" customHeight="1" spans="1:11">
      <c r="A51" s="18" t="s">
        <v>52</v>
      </c>
      <c r="B51" s="19"/>
      <c r="C51" s="20"/>
      <c r="D51" s="21"/>
      <c r="E51" s="21"/>
      <c r="F51" s="21"/>
      <c r="G51" s="21"/>
      <c r="H51" s="21"/>
      <c r="I51" s="21"/>
      <c r="J51" s="21"/>
      <c r="K51" s="30"/>
    </row>
    <row r="52" s="5" customFormat="1" ht="36" customHeight="1" spans="1:11">
      <c r="A52" s="22">
        <v>1</v>
      </c>
      <c r="B52" s="23" t="s">
        <v>14</v>
      </c>
      <c r="C52" s="22" t="s">
        <v>15</v>
      </c>
      <c r="D52" s="24">
        <v>12</v>
      </c>
      <c r="E52" s="25">
        <v>45</v>
      </c>
      <c r="F52" s="25">
        <v>0</v>
      </c>
      <c r="G52" s="25">
        <v>2.2</v>
      </c>
      <c r="H52" s="25">
        <v>30</v>
      </c>
      <c r="I52" s="25">
        <v>2.2</v>
      </c>
      <c r="J52" s="31">
        <f t="shared" ref="J52:J61" si="4">D52*(E52+F52+G52+H52+I52)</f>
        <v>952.8</v>
      </c>
      <c r="K52" s="23" t="s">
        <v>16</v>
      </c>
    </row>
    <row r="53" s="4" customFormat="1" ht="36" customHeight="1" spans="1:11">
      <c r="A53" s="22">
        <v>2</v>
      </c>
      <c r="B53" s="23" t="s">
        <v>17</v>
      </c>
      <c r="C53" s="22" t="s">
        <v>15</v>
      </c>
      <c r="D53" s="24">
        <v>12</v>
      </c>
      <c r="E53" s="25">
        <v>8</v>
      </c>
      <c r="F53" s="25">
        <v>0.81</v>
      </c>
      <c r="G53" s="25">
        <v>0</v>
      </c>
      <c r="H53" s="25">
        <v>8.5</v>
      </c>
      <c r="I53" s="25">
        <v>0.2</v>
      </c>
      <c r="J53" s="31">
        <f t="shared" si="4"/>
        <v>210.12</v>
      </c>
      <c r="K53" s="23" t="s">
        <v>18</v>
      </c>
    </row>
    <row r="54" s="4" customFormat="1" ht="42" customHeight="1" spans="1:11">
      <c r="A54" s="22">
        <v>3</v>
      </c>
      <c r="B54" s="23" t="s">
        <v>19</v>
      </c>
      <c r="C54" s="22" t="s">
        <v>15</v>
      </c>
      <c r="D54" s="24">
        <v>12</v>
      </c>
      <c r="E54" s="25">
        <v>3</v>
      </c>
      <c r="F54" s="25">
        <v>1</v>
      </c>
      <c r="G54" s="25">
        <v>0</v>
      </c>
      <c r="H54" s="25">
        <v>2.5</v>
      </c>
      <c r="I54" s="25">
        <v>0.2</v>
      </c>
      <c r="J54" s="31">
        <f t="shared" si="4"/>
        <v>80.4</v>
      </c>
      <c r="K54" s="23" t="s">
        <v>20</v>
      </c>
    </row>
    <row r="55" s="4" customFormat="1" ht="36" customHeight="1" spans="1:11">
      <c r="A55" s="22">
        <v>4</v>
      </c>
      <c r="B55" s="23" t="s">
        <v>21</v>
      </c>
      <c r="C55" s="22" t="s">
        <v>15</v>
      </c>
      <c r="D55" s="24">
        <v>9</v>
      </c>
      <c r="E55" s="25">
        <v>80</v>
      </c>
      <c r="F55" s="25">
        <v>5</v>
      </c>
      <c r="G55" s="25">
        <v>0</v>
      </c>
      <c r="H55" s="25">
        <v>35</v>
      </c>
      <c r="I55" s="25">
        <v>0</v>
      </c>
      <c r="J55" s="31">
        <f t="shared" si="4"/>
        <v>1080</v>
      </c>
      <c r="K55" s="23" t="s">
        <v>22</v>
      </c>
    </row>
    <row r="56" s="4" customFormat="1" ht="33" customHeight="1" spans="1:11">
      <c r="A56" s="22">
        <v>5</v>
      </c>
      <c r="B56" s="23" t="s">
        <v>23</v>
      </c>
      <c r="C56" s="22" t="s">
        <v>15</v>
      </c>
      <c r="D56" s="24">
        <v>42</v>
      </c>
      <c r="E56" s="25">
        <v>8</v>
      </c>
      <c r="F56" s="25">
        <v>0.81</v>
      </c>
      <c r="G56" s="25">
        <v>0</v>
      </c>
      <c r="H56" s="25">
        <v>8.5</v>
      </c>
      <c r="I56" s="25">
        <v>0.2</v>
      </c>
      <c r="J56" s="31">
        <f t="shared" si="4"/>
        <v>735.42</v>
      </c>
      <c r="K56" s="23" t="s">
        <v>18</v>
      </c>
    </row>
    <row r="57" s="6" customFormat="1" ht="39" customHeight="1" spans="1:11">
      <c r="A57" s="22">
        <v>6</v>
      </c>
      <c r="B57" s="23" t="s">
        <v>24</v>
      </c>
      <c r="C57" s="22" t="s">
        <v>15</v>
      </c>
      <c r="D57" s="24">
        <v>42</v>
      </c>
      <c r="E57" s="25">
        <v>3</v>
      </c>
      <c r="F57" s="25">
        <v>1</v>
      </c>
      <c r="G57" s="25">
        <v>0</v>
      </c>
      <c r="H57" s="25">
        <v>2.5</v>
      </c>
      <c r="I57" s="25">
        <v>0.2</v>
      </c>
      <c r="J57" s="31">
        <f t="shared" si="4"/>
        <v>281.4</v>
      </c>
      <c r="K57" s="23" t="s">
        <v>25</v>
      </c>
    </row>
    <row r="58" s="4" customFormat="1" ht="47.25" customHeight="1" spans="1:11">
      <c r="A58" s="22">
        <v>7</v>
      </c>
      <c r="B58" s="23" t="s">
        <v>33</v>
      </c>
      <c r="C58" s="22" t="s">
        <v>15</v>
      </c>
      <c r="D58" s="24">
        <v>12</v>
      </c>
      <c r="E58" s="25">
        <v>45</v>
      </c>
      <c r="F58" s="25">
        <v>18</v>
      </c>
      <c r="G58" s="25">
        <v>0.8</v>
      </c>
      <c r="H58" s="25">
        <v>20</v>
      </c>
      <c r="I58" s="25">
        <v>0</v>
      </c>
      <c r="J58" s="31">
        <f t="shared" si="4"/>
        <v>1005.6</v>
      </c>
      <c r="K58" s="23" t="s">
        <v>34</v>
      </c>
    </row>
    <row r="59" s="6" customFormat="1" ht="39" customHeight="1" spans="1:11">
      <c r="A59" s="22">
        <v>8</v>
      </c>
      <c r="B59" s="23" t="s">
        <v>53</v>
      </c>
      <c r="C59" s="22" t="s">
        <v>27</v>
      </c>
      <c r="D59" s="24">
        <v>1</v>
      </c>
      <c r="E59" s="25">
        <v>650</v>
      </c>
      <c r="F59" s="25">
        <v>0</v>
      </c>
      <c r="G59" s="25">
        <v>0</v>
      </c>
      <c r="H59" s="25">
        <v>0</v>
      </c>
      <c r="I59" s="25">
        <v>0</v>
      </c>
      <c r="J59" s="31">
        <f t="shared" si="4"/>
        <v>650</v>
      </c>
      <c r="K59" s="23" t="s">
        <v>39</v>
      </c>
    </row>
    <row r="60" s="4" customFormat="1" ht="31.5" customHeight="1" spans="1:11">
      <c r="A60" s="22">
        <v>9</v>
      </c>
      <c r="B60" s="23" t="s">
        <v>46</v>
      </c>
      <c r="C60" s="22" t="s">
        <v>27</v>
      </c>
      <c r="D60" s="24">
        <v>1</v>
      </c>
      <c r="E60" s="25">
        <v>480</v>
      </c>
      <c r="F60" s="25">
        <v>0</v>
      </c>
      <c r="G60" s="25">
        <v>0</v>
      </c>
      <c r="H60" s="25">
        <v>100</v>
      </c>
      <c r="I60" s="25">
        <v>0</v>
      </c>
      <c r="J60" s="31">
        <f t="shared" si="4"/>
        <v>580</v>
      </c>
      <c r="K60" s="23" t="s">
        <v>47</v>
      </c>
    </row>
    <row r="61" s="6" customFormat="1" ht="24.95" customHeight="1" spans="1:11">
      <c r="A61" s="22">
        <v>10</v>
      </c>
      <c r="B61" s="23" t="s">
        <v>35</v>
      </c>
      <c r="C61" s="22" t="s">
        <v>36</v>
      </c>
      <c r="D61" s="24">
        <v>6</v>
      </c>
      <c r="E61" s="25">
        <v>35</v>
      </c>
      <c r="F61" s="25">
        <v>0</v>
      </c>
      <c r="G61" s="25">
        <v>0</v>
      </c>
      <c r="H61" s="25">
        <v>5</v>
      </c>
      <c r="I61" s="25">
        <v>0</v>
      </c>
      <c r="J61" s="31">
        <f t="shared" si="4"/>
        <v>240</v>
      </c>
      <c r="K61" s="23" t="s">
        <v>37</v>
      </c>
    </row>
    <row r="62" s="4" customFormat="1" ht="24.95" customHeight="1" spans="1:11">
      <c r="A62" s="26" t="s">
        <v>42</v>
      </c>
      <c r="B62" s="27"/>
      <c r="C62" s="20"/>
      <c r="D62" s="28"/>
      <c r="E62" s="28"/>
      <c r="F62" s="28"/>
      <c r="G62" s="28"/>
      <c r="H62" s="28"/>
      <c r="I62" s="32"/>
      <c r="J62" s="33">
        <f>SUM(J52:J61)</f>
        <v>5815.74</v>
      </c>
      <c r="K62" s="23"/>
    </row>
    <row r="63" s="4" customFormat="1" ht="24.95" customHeight="1" spans="1:11">
      <c r="A63" s="18" t="s">
        <v>54</v>
      </c>
      <c r="B63" s="19"/>
      <c r="C63" s="20"/>
      <c r="D63" s="21"/>
      <c r="E63" s="21"/>
      <c r="F63" s="21"/>
      <c r="G63" s="21"/>
      <c r="H63" s="21"/>
      <c r="I63" s="21"/>
      <c r="J63" s="21"/>
      <c r="K63" s="30"/>
    </row>
    <row r="64" s="4" customFormat="1" ht="52.5" customHeight="1" spans="1:11">
      <c r="A64" s="22">
        <v>1</v>
      </c>
      <c r="B64" s="23" t="s">
        <v>55</v>
      </c>
      <c r="C64" s="22" t="s">
        <v>15</v>
      </c>
      <c r="D64" s="24">
        <v>10</v>
      </c>
      <c r="E64" s="25">
        <v>10</v>
      </c>
      <c r="F64" s="25">
        <v>3</v>
      </c>
      <c r="G64" s="25">
        <v>0</v>
      </c>
      <c r="H64" s="25">
        <v>5</v>
      </c>
      <c r="I64" s="25">
        <v>0</v>
      </c>
      <c r="J64" s="31">
        <f t="shared" ref="J64:J70" si="5">D64*(E64+F64+G64+H64+I64)</f>
        <v>180</v>
      </c>
      <c r="K64" s="23" t="s">
        <v>56</v>
      </c>
    </row>
    <row r="65" s="4" customFormat="1" ht="45" customHeight="1" spans="1:11">
      <c r="A65" s="22">
        <v>2</v>
      </c>
      <c r="B65" s="23" t="s">
        <v>57</v>
      </c>
      <c r="C65" s="22" t="s">
        <v>15</v>
      </c>
      <c r="D65" s="24">
        <v>10</v>
      </c>
      <c r="E65" s="25">
        <v>35</v>
      </c>
      <c r="F65" s="25">
        <v>18</v>
      </c>
      <c r="G65" s="25">
        <v>0.8</v>
      </c>
      <c r="H65" s="25">
        <v>20</v>
      </c>
      <c r="I65" s="25">
        <v>0</v>
      </c>
      <c r="J65" s="31">
        <f t="shared" si="5"/>
        <v>738</v>
      </c>
      <c r="K65" s="23" t="s">
        <v>58</v>
      </c>
    </row>
    <row r="66" s="4" customFormat="1" ht="24.95" customHeight="1" spans="1:11">
      <c r="A66" s="22">
        <v>3</v>
      </c>
      <c r="B66" s="23" t="s">
        <v>59</v>
      </c>
      <c r="C66" s="22" t="s">
        <v>15</v>
      </c>
      <c r="D66" s="25">
        <v>35</v>
      </c>
      <c r="E66" s="25">
        <v>45</v>
      </c>
      <c r="F66" s="25">
        <v>35</v>
      </c>
      <c r="G66" s="25">
        <v>0</v>
      </c>
      <c r="H66" s="25">
        <v>30</v>
      </c>
      <c r="I66" s="25">
        <v>0</v>
      </c>
      <c r="J66" s="31">
        <f t="shared" si="5"/>
        <v>3850</v>
      </c>
      <c r="K66" s="23" t="s">
        <v>60</v>
      </c>
    </row>
    <row r="67" s="4" customFormat="1" ht="51.75" customHeight="1" spans="1:11">
      <c r="A67" s="22">
        <v>4</v>
      </c>
      <c r="B67" s="23" t="s">
        <v>61</v>
      </c>
      <c r="C67" s="22" t="s">
        <v>15</v>
      </c>
      <c r="D67" s="24">
        <v>29</v>
      </c>
      <c r="E67" s="25">
        <v>10.5</v>
      </c>
      <c r="F67" s="25">
        <v>3</v>
      </c>
      <c r="G67" s="25">
        <v>0</v>
      </c>
      <c r="H67" s="25">
        <v>10</v>
      </c>
      <c r="I67" s="25">
        <v>0</v>
      </c>
      <c r="J67" s="31">
        <f t="shared" si="5"/>
        <v>681.5</v>
      </c>
      <c r="K67" s="23" t="s">
        <v>56</v>
      </c>
    </row>
    <row r="68" s="4" customFormat="1" ht="47.25" customHeight="1" spans="1:11">
      <c r="A68" s="22">
        <v>5</v>
      </c>
      <c r="B68" s="23" t="s">
        <v>62</v>
      </c>
      <c r="C68" s="22" t="s">
        <v>15</v>
      </c>
      <c r="D68" s="24">
        <v>29</v>
      </c>
      <c r="E68" s="25">
        <v>35</v>
      </c>
      <c r="F68" s="25">
        <v>18</v>
      </c>
      <c r="G68" s="25">
        <v>1</v>
      </c>
      <c r="H68" s="25">
        <v>20</v>
      </c>
      <c r="I68" s="25">
        <v>0</v>
      </c>
      <c r="J68" s="31">
        <f t="shared" si="5"/>
        <v>2146</v>
      </c>
      <c r="K68" s="23" t="s">
        <v>58</v>
      </c>
    </row>
    <row r="69" s="4" customFormat="1" ht="29.25" customHeight="1" spans="1:11">
      <c r="A69" s="22">
        <v>6</v>
      </c>
      <c r="B69" s="23" t="s">
        <v>46</v>
      </c>
      <c r="C69" s="22" t="s">
        <v>27</v>
      </c>
      <c r="D69" s="24">
        <v>2</v>
      </c>
      <c r="E69" s="25">
        <v>135</v>
      </c>
      <c r="F69" s="25">
        <v>0</v>
      </c>
      <c r="G69" s="25">
        <v>0</v>
      </c>
      <c r="H69" s="25">
        <v>80</v>
      </c>
      <c r="I69" s="25">
        <v>0</v>
      </c>
      <c r="J69" s="31">
        <f t="shared" si="5"/>
        <v>430</v>
      </c>
      <c r="K69" s="23" t="s">
        <v>63</v>
      </c>
    </row>
    <row r="70" s="4" customFormat="1" ht="29.25" customHeight="1" spans="1:11">
      <c r="A70" s="22">
        <v>7</v>
      </c>
      <c r="B70" s="23" t="s">
        <v>64</v>
      </c>
      <c r="C70" s="22" t="s">
        <v>27</v>
      </c>
      <c r="D70" s="24">
        <v>1</v>
      </c>
      <c r="E70" s="25">
        <v>80</v>
      </c>
      <c r="F70" s="25">
        <v>0</v>
      </c>
      <c r="G70" s="25">
        <v>0</v>
      </c>
      <c r="H70" s="25">
        <v>30</v>
      </c>
      <c r="I70" s="25">
        <v>0</v>
      </c>
      <c r="J70" s="31">
        <f t="shared" si="5"/>
        <v>110</v>
      </c>
      <c r="K70" s="23" t="s">
        <v>65</v>
      </c>
    </row>
    <row r="71" s="4" customFormat="1" ht="27" customHeight="1" spans="1:11">
      <c r="A71" s="26" t="s">
        <v>42</v>
      </c>
      <c r="B71" s="27"/>
      <c r="C71" s="20"/>
      <c r="D71" s="28"/>
      <c r="E71" s="28"/>
      <c r="F71" s="28"/>
      <c r="G71" s="28"/>
      <c r="H71" s="28"/>
      <c r="I71" s="32"/>
      <c r="J71" s="33">
        <f>SUM(J64:J69)</f>
        <v>8025.5</v>
      </c>
      <c r="K71" s="34"/>
    </row>
    <row r="72" s="4" customFormat="1" ht="26.25" customHeight="1" spans="1:11">
      <c r="A72" s="18" t="s">
        <v>66</v>
      </c>
      <c r="B72" s="19"/>
      <c r="C72" s="20"/>
      <c r="D72" s="21"/>
      <c r="E72" s="21"/>
      <c r="F72" s="21"/>
      <c r="G72" s="21"/>
      <c r="H72" s="21"/>
      <c r="I72" s="21"/>
      <c r="J72" s="21"/>
      <c r="K72" s="30"/>
    </row>
    <row r="73" s="4" customFormat="1" ht="51" customHeight="1" spans="1:11">
      <c r="A73" s="22">
        <v>1</v>
      </c>
      <c r="B73" s="23" t="s">
        <v>55</v>
      </c>
      <c r="C73" s="22" t="s">
        <v>15</v>
      </c>
      <c r="D73" s="25">
        <v>9</v>
      </c>
      <c r="E73" s="25">
        <v>10</v>
      </c>
      <c r="F73" s="25">
        <v>3</v>
      </c>
      <c r="G73" s="25">
        <v>0</v>
      </c>
      <c r="H73" s="25">
        <v>5</v>
      </c>
      <c r="I73" s="25">
        <v>0</v>
      </c>
      <c r="J73" s="31">
        <f t="shared" ref="J73:J82" si="6">D73*(E73+F73+G73+H73+I73)</f>
        <v>162</v>
      </c>
      <c r="K73" s="23" t="s">
        <v>67</v>
      </c>
    </row>
    <row r="74" s="4" customFormat="1" ht="24.95" customHeight="1" spans="1:11">
      <c r="A74" s="22">
        <v>2</v>
      </c>
      <c r="B74" s="23" t="s">
        <v>68</v>
      </c>
      <c r="C74" s="22" t="s">
        <v>15</v>
      </c>
      <c r="D74" s="25">
        <v>6</v>
      </c>
      <c r="E74" s="25">
        <v>0</v>
      </c>
      <c r="F74" s="25">
        <v>27</v>
      </c>
      <c r="G74" s="25">
        <v>0</v>
      </c>
      <c r="H74" s="25">
        <v>11.5</v>
      </c>
      <c r="I74" s="25">
        <v>0</v>
      </c>
      <c r="J74" s="31">
        <f t="shared" si="6"/>
        <v>231</v>
      </c>
      <c r="K74" s="23" t="s">
        <v>69</v>
      </c>
    </row>
    <row r="75" s="4" customFormat="1" ht="45.75" customHeight="1" spans="1:11">
      <c r="A75" s="22">
        <v>3</v>
      </c>
      <c r="B75" s="23" t="s">
        <v>57</v>
      </c>
      <c r="C75" s="22" t="s">
        <v>15</v>
      </c>
      <c r="D75" s="25">
        <v>9</v>
      </c>
      <c r="E75" s="25">
        <v>35</v>
      </c>
      <c r="F75" s="25">
        <v>18</v>
      </c>
      <c r="G75" s="25">
        <v>0.8</v>
      </c>
      <c r="H75" s="25">
        <v>20</v>
      </c>
      <c r="I75" s="25">
        <v>0</v>
      </c>
      <c r="J75" s="31">
        <f t="shared" si="6"/>
        <v>664.2</v>
      </c>
      <c r="K75" s="23" t="s">
        <v>58</v>
      </c>
    </row>
    <row r="76" s="4" customFormat="1" ht="24.95" customHeight="1" spans="1:11">
      <c r="A76" s="22">
        <v>4</v>
      </c>
      <c r="B76" s="23" t="s">
        <v>59</v>
      </c>
      <c r="C76" s="22" t="s">
        <v>15</v>
      </c>
      <c r="D76" s="25">
        <v>50</v>
      </c>
      <c r="E76" s="25">
        <v>45</v>
      </c>
      <c r="F76" s="25">
        <v>35</v>
      </c>
      <c r="G76" s="25">
        <v>0</v>
      </c>
      <c r="H76" s="25">
        <v>30</v>
      </c>
      <c r="I76" s="25">
        <v>0</v>
      </c>
      <c r="J76" s="31">
        <f t="shared" si="6"/>
        <v>5500</v>
      </c>
      <c r="K76" s="23" t="s">
        <v>60</v>
      </c>
    </row>
    <row r="77" s="4" customFormat="1" ht="52.5" customHeight="1" spans="1:11">
      <c r="A77" s="22">
        <v>5</v>
      </c>
      <c r="B77" s="23" t="s">
        <v>61</v>
      </c>
      <c r="C77" s="22" t="s">
        <v>15</v>
      </c>
      <c r="D77" s="24">
        <v>28</v>
      </c>
      <c r="E77" s="25">
        <v>10.5</v>
      </c>
      <c r="F77" s="25">
        <v>3</v>
      </c>
      <c r="G77" s="25">
        <v>0</v>
      </c>
      <c r="H77" s="25">
        <v>10</v>
      </c>
      <c r="I77" s="25">
        <v>0</v>
      </c>
      <c r="J77" s="31">
        <f t="shared" si="6"/>
        <v>658</v>
      </c>
      <c r="K77" s="23" t="s">
        <v>70</v>
      </c>
    </row>
    <row r="78" s="4" customFormat="1" ht="46.5" customHeight="1" spans="1:11">
      <c r="A78" s="22">
        <v>6</v>
      </c>
      <c r="B78" s="23" t="s">
        <v>62</v>
      </c>
      <c r="C78" s="22" t="s">
        <v>15</v>
      </c>
      <c r="D78" s="24">
        <v>28</v>
      </c>
      <c r="E78" s="25">
        <v>30</v>
      </c>
      <c r="F78" s="25">
        <v>18</v>
      </c>
      <c r="G78" s="25">
        <v>0.8</v>
      </c>
      <c r="H78" s="25">
        <v>20</v>
      </c>
      <c r="I78" s="25">
        <v>0</v>
      </c>
      <c r="J78" s="31">
        <f t="shared" si="6"/>
        <v>1926.4</v>
      </c>
      <c r="K78" s="23" t="s">
        <v>58</v>
      </c>
    </row>
    <row r="79" s="4" customFormat="1" ht="24" customHeight="1" spans="1:11">
      <c r="A79" s="22">
        <v>7</v>
      </c>
      <c r="B79" s="23" t="s">
        <v>40</v>
      </c>
      <c r="C79" s="22" t="s">
        <v>27</v>
      </c>
      <c r="D79" s="24">
        <v>1</v>
      </c>
      <c r="E79" s="25">
        <v>230</v>
      </c>
      <c r="F79" s="25">
        <v>0</v>
      </c>
      <c r="G79" s="25">
        <v>0</v>
      </c>
      <c r="H79" s="25">
        <v>100</v>
      </c>
      <c r="I79" s="25">
        <v>0</v>
      </c>
      <c r="J79" s="31">
        <f t="shared" si="6"/>
        <v>330</v>
      </c>
      <c r="K79" s="23" t="s">
        <v>71</v>
      </c>
    </row>
    <row r="80" s="4" customFormat="1" ht="26.25" customHeight="1" spans="1:11">
      <c r="A80" s="22">
        <v>8</v>
      </c>
      <c r="B80" s="23" t="s">
        <v>72</v>
      </c>
      <c r="C80" s="22" t="s">
        <v>27</v>
      </c>
      <c r="D80" s="24">
        <v>2</v>
      </c>
      <c r="E80" s="25">
        <v>135</v>
      </c>
      <c r="F80" s="25">
        <v>0</v>
      </c>
      <c r="G80" s="25">
        <v>0</v>
      </c>
      <c r="H80" s="25">
        <v>80</v>
      </c>
      <c r="I80" s="25">
        <v>0</v>
      </c>
      <c r="J80" s="31">
        <f t="shared" si="6"/>
        <v>430</v>
      </c>
      <c r="K80" s="23" t="s">
        <v>63</v>
      </c>
    </row>
    <row r="81" s="4" customFormat="1" ht="24" customHeight="1" spans="1:11">
      <c r="A81" s="22">
        <v>9</v>
      </c>
      <c r="B81" s="23" t="s">
        <v>73</v>
      </c>
      <c r="C81" s="22" t="s">
        <v>27</v>
      </c>
      <c r="D81" s="24">
        <v>2</v>
      </c>
      <c r="E81" s="25">
        <v>280</v>
      </c>
      <c r="F81" s="25">
        <v>0</v>
      </c>
      <c r="G81" s="25">
        <v>0</v>
      </c>
      <c r="H81" s="25">
        <v>120</v>
      </c>
      <c r="I81" s="25">
        <v>0</v>
      </c>
      <c r="J81" s="31">
        <f t="shared" si="6"/>
        <v>800</v>
      </c>
      <c r="K81" s="23" t="s">
        <v>74</v>
      </c>
    </row>
    <row r="82" s="4" customFormat="1" ht="24" customHeight="1" spans="1:11">
      <c r="A82" s="22">
        <v>10</v>
      </c>
      <c r="B82" s="23" t="s">
        <v>75</v>
      </c>
      <c r="C82" s="22" t="s">
        <v>27</v>
      </c>
      <c r="D82" s="24">
        <v>1</v>
      </c>
      <c r="E82" s="25">
        <v>80</v>
      </c>
      <c r="F82" s="25">
        <v>0</v>
      </c>
      <c r="G82" s="25">
        <v>0</v>
      </c>
      <c r="H82" s="25">
        <v>30</v>
      </c>
      <c r="I82" s="25">
        <v>0</v>
      </c>
      <c r="J82" s="31">
        <f t="shared" si="6"/>
        <v>110</v>
      </c>
      <c r="K82" s="23" t="s">
        <v>76</v>
      </c>
    </row>
    <row r="83" s="4" customFormat="1" ht="24.95" customHeight="1" spans="1:11">
      <c r="A83" s="26" t="s">
        <v>42</v>
      </c>
      <c r="B83" s="27"/>
      <c r="C83" s="20"/>
      <c r="D83" s="28"/>
      <c r="E83" s="28"/>
      <c r="F83" s="28"/>
      <c r="G83" s="28"/>
      <c r="H83" s="28"/>
      <c r="I83" s="32"/>
      <c r="J83" s="33">
        <f>SUM(J73:J81)</f>
        <v>10701.6</v>
      </c>
      <c r="K83" s="34"/>
    </row>
    <row r="84" s="4" customFormat="1" ht="26.25" customHeight="1" spans="1:11">
      <c r="A84" s="18" t="s">
        <v>77</v>
      </c>
      <c r="B84" s="19"/>
      <c r="C84" s="20"/>
      <c r="D84" s="21"/>
      <c r="E84" s="21"/>
      <c r="F84" s="21"/>
      <c r="G84" s="21"/>
      <c r="H84" s="21"/>
      <c r="I84" s="21"/>
      <c r="J84" s="21"/>
      <c r="K84" s="30"/>
    </row>
    <row r="85" s="4" customFormat="1" ht="36" customHeight="1" spans="1:11">
      <c r="A85" s="22">
        <v>1</v>
      </c>
      <c r="B85" s="23" t="s">
        <v>78</v>
      </c>
      <c r="C85" s="22" t="s">
        <v>15</v>
      </c>
      <c r="D85" s="24">
        <v>41</v>
      </c>
      <c r="E85" s="25">
        <v>45</v>
      </c>
      <c r="F85" s="25">
        <v>30</v>
      </c>
      <c r="G85" s="25">
        <v>0</v>
      </c>
      <c r="H85" s="25">
        <v>35</v>
      </c>
      <c r="I85" s="25">
        <v>0</v>
      </c>
      <c r="J85" s="31">
        <f t="shared" ref="J85:J89" si="7">D85*(E85+F85+G85+H85+I85)</f>
        <v>4510</v>
      </c>
      <c r="K85" s="23" t="s">
        <v>79</v>
      </c>
    </row>
    <row r="86" s="4" customFormat="1" ht="42" customHeight="1" spans="1:11">
      <c r="A86" s="22">
        <v>2</v>
      </c>
      <c r="B86" s="23" t="s">
        <v>80</v>
      </c>
      <c r="C86" s="22" t="s">
        <v>15</v>
      </c>
      <c r="D86" s="24">
        <v>41</v>
      </c>
      <c r="E86" s="25">
        <v>7</v>
      </c>
      <c r="F86" s="25">
        <v>1</v>
      </c>
      <c r="G86" s="25">
        <v>0</v>
      </c>
      <c r="H86" s="25">
        <v>2</v>
      </c>
      <c r="I86" s="25">
        <v>0.2</v>
      </c>
      <c r="J86" s="31">
        <f t="shared" si="7"/>
        <v>418.2</v>
      </c>
      <c r="K86" s="23" t="s">
        <v>81</v>
      </c>
    </row>
    <row r="87" s="4" customFormat="1" ht="33" customHeight="1" spans="1:11">
      <c r="A87" s="22">
        <v>3</v>
      </c>
      <c r="B87" s="23" t="s">
        <v>23</v>
      </c>
      <c r="C87" s="22" t="s">
        <v>15</v>
      </c>
      <c r="D87" s="24">
        <v>81</v>
      </c>
      <c r="E87" s="25">
        <v>8</v>
      </c>
      <c r="F87" s="25">
        <v>0.81</v>
      </c>
      <c r="G87" s="25">
        <v>0</v>
      </c>
      <c r="H87" s="25">
        <v>8.5</v>
      </c>
      <c r="I87" s="25">
        <v>0.2</v>
      </c>
      <c r="J87" s="31">
        <f t="shared" si="7"/>
        <v>1418.31</v>
      </c>
      <c r="K87" s="23" t="s">
        <v>18</v>
      </c>
    </row>
    <row r="88" s="6" customFormat="1" ht="39" customHeight="1" spans="1:11">
      <c r="A88" s="22">
        <v>4</v>
      </c>
      <c r="B88" s="23" t="s">
        <v>24</v>
      </c>
      <c r="C88" s="22" t="s">
        <v>15</v>
      </c>
      <c r="D88" s="24">
        <v>81</v>
      </c>
      <c r="E88" s="25">
        <v>3</v>
      </c>
      <c r="F88" s="25">
        <v>1</v>
      </c>
      <c r="G88" s="25">
        <v>0</v>
      </c>
      <c r="H88" s="25">
        <v>2.5</v>
      </c>
      <c r="I88" s="25">
        <v>0.2</v>
      </c>
      <c r="J88" s="31">
        <f t="shared" si="7"/>
        <v>542.7</v>
      </c>
      <c r="K88" s="23" t="s">
        <v>25</v>
      </c>
    </row>
    <row r="89" s="6" customFormat="1" ht="39" customHeight="1" spans="1:11">
      <c r="A89" s="22">
        <v>5</v>
      </c>
      <c r="B89" s="23" t="s">
        <v>82</v>
      </c>
      <c r="C89" s="22" t="s">
        <v>36</v>
      </c>
      <c r="D89" s="24">
        <v>12</v>
      </c>
      <c r="E89" s="25">
        <v>45</v>
      </c>
      <c r="F89" s="25">
        <v>0</v>
      </c>
      <c r="G89" s="25">
        <v>0</v>
      </c>
      <c r="H89" s="25">
        <v>5</v>
      </c>
      <c r="I89" s="25">
        <v>0</v>
      </c>
      <c r="J89" s="31">
        <f t="shared" si="7"/>
        <v>600</v>
      </c>
      <c r="K89" s="23" t="s">
        <v>83</v>
      </c>
    </row>
    <row r="90" s="4" customFormat="1" ht="24.95" customHeight="1" spans="1:11">
      <c r="A90" s="26" t="s">
        <v>42</v>
      </c>
      <c r="B90" s="27"/>
      <c r="C90" s="20"/>
      <c r="D90" s="28"/>
      <c r="E90" s="28"/>
      <c r="F90" s="28"/>
      <c r="G90" s="28"/>
      <c r="H90" s="28"/>
      <c r="I90" s="32"/>
      <c r="J90" s="33">
        <f>SUM(J85:J89)</f>
        <v>7489.21</v>
      </c>
      <c r="K90" s="23"/>
    </row>
    <row r="91" s="4" customFormat="1" ht="26.25" customHeight="1" spans="1:11">
      <c r="A91" s="18" t="s">
        <v>84</v>
      </c>
      <c r="B91" s="19"/>
      <c r="C91" s="20"/>
      <c r="D91" s="21"/>
      <c r="E91" s="21"/>
      <c r="F91" s="21"/>
      <c r="G91" s="21"/>
      <c r="H91" s="21"/>
      <c r="I91" s="21"/>
      <c r="J91" s="21"/>
      <c r="K91" s="30"/>
    </row>
    <row r="92" s="4" customFormat="1" ht="42" customHeight="1" spans="1:11">
      <c r="A92" s="22">
        <v>1</v>
      </c>
      <c r="B92" s="23" t="s">
        <v>80</v>
      </c>
      <c r="C92" s="22" t="s">
        <v>15</v>
      </c>
      <c r="D92" s="24">
        <v>44</v>
      </c>
      <c r="E92" s="25">
        <v>7</v>
      </c>
      <c r="F92" s="25">
        <v>1</v>
      </c>
      <c r="G92" s="25">
        <v>0</v>
      </c>
      <c r="H92" s="25">
        <v>2</v>
      </c>
      <c r="I92" s="25">
        <v>0.2</v>
      </c>
      <c r="J92" s="31">
        <f t="shared" ref="J92:J97" si="8">D92*(E92+F92+G92+H92+I92)</f>
        <v>448.8</v>
      </c>
      <c r="K92" s="23" t="s">
        <v>81</v>
      </c>
    </row>
    <row r="93" s="4" customFormat="1" ht="33" customHeight="1" spans="1:11">
      <c r="A93" s="22">
        <v>2</v>
      </c>
      <c r="B93" s="23" t="s">
        <v>23</v>
      </c>
      <c r="C93" s="22" t="s">
        <v>15</v>
      </c>
      <c r="D93" s="24">
        <v>119</v>
      </c>
      <c r="E93" s="25">
        <v>8</v>
      </c>
      <c r="F93" s="25">
        <v>0.81</v>
      </c>
      <c r="G93" s="25">
        <v>0</v>
      </c>
      <c r="H93" s="25">
        <v>8.5</v>
      </c>
      <c r="I93" s="25">
        <v>0.2</v>
      </c>
      <c r="J93" s="31">
        <f t="shared" si="8"/>
        <v>2083.69</v>
      </c>
      <c r="K93" s="23" t="s">
        <v>18</v>
      </c>
    </row>
    <row r="94" s="6" customFormat="1" ht="39" customHeight="1" spans="1:11">
      <c r="A94" s="22">
        <v>3</v>
      </c>
      <c r="B94" s="23" t="s">
        <v>24</v>
      </c>
      <c r="C94" s="22" t="s">
        <v>15</v>
      </c>
      <c r="D94" s="24">
        <v>119</v>
      </c>
      <c r="E94" s="25">
        <v>3</v>
      </c>
      <c r="F94" s="25">
        <v>1</v>
      </c>
      <c r="G94" s="25">
        <v>0</v>
      </c>
      <c r="H94" s="25">
        <v>2.5</v>
      </c>
      <c r="I94" s="25">
        <v>0.2</v>
      </c>
      <c r="J94" s="31">
        <f t="shared" si="8"/>
        <v>797.3</v>
      </c>
      <c r="K94" s="23" t="s">
        <v>25</v>
      </c>
    </row>
    <row r="95" s="6" customFormat="1" ht="39" customHeight="1" spans="1:11">
      <c r="A95" s="22">
        <v>4</v>
      </c>
      <c r="B95" s="23" t="s">
        <v>82</v>
      </c>
      <c r="C95" s="22" t="s">
        <v>36</v>
      </c>
      <c r="D95" s="24">
        <v>5</v>
      </c>
      <c r="E95" s="25">
        <v>45</v>
      </c>
      <c r="F95" s="25">
        <v>0</v>
      </c>
      <c r="G95" s="25">
        <v>0</v>
      </c>
      <c r="H95" s="25">
        <v>5</v>
      </c>
      <c r="I95" s="25">
        <v>0</v>
      </c>
      <c r="J95" s="31">
        <f t="shared" si="8"/>
        <v>250</v>
      </c>
      <c r="K95" s="23" t="s">
        <v>83</v>
      </c>
    </row>
    <row r="96" s="4" customFormat="1" ht="47.25" customHeight="1" spans="1:11">
      <c r="A96" s="22">
        <v>5</v>
      </c>
      <c r="B96" s="23" t="s">
        <v>33</v>
      </c>
      <c r="C96" s="22" t="s">
        <v>15</v>
      </c>
      <c r="D96" s="24">
        <v>44</v>
      </c>
      <c r="E96" s="25">
        <v>45</v>
      </c>
      <c r="F96" s="25">
        <v>18</v>
      </c>
      <c r="G96" s="25">
        <v>0.8</v>
      </c>
      <c r="H96" s="25">
        <v>20</v>
      </c>
      <c r="I96" s="25">
        <v>0</v>
      </c>
      <c r="J96" s="31">
        <f t="shared" si="8"/>
        <v>3687.2</v>
      </c>
      <c r="K96" s="23" t="s">
        <v>34</v>
      </c>
    </row>
    <row r="97" s="4" customFormat="1" ht="46.5" customHeight="1" spans="1:11">
      <c r="A97" s="22">
        <v>6</v>
      </c>
      <c r="B97" s="23" t="s">
        <v>40</v>
      </c>
      <c r="C97" s="22" t="s">
        <v>27</v>
      </c>
      <c r="D97" s="24">
        <v>1</v>
      </c>
      <c r="E97" s="25">
        <v>460</v>
      </c>
      <c r="F97" s="25">
        <v>0</v>
      </c>
      <c r="G97" s="25">
        <v>0</v>
      </c>
      <c r="H97" s="25">
        <v>100</v>
      </c>
      <c r="I97" s="25">
        <v>0</v>
      </c>
      <c r="J97" s="31">
        <f t="shared" si="8"/>
        <v>560</v>
      </c>
      <c r="K97" s="23" t="s">
        <v>71</v>
      </c>
    </row>
    <row r="98" s="4" customFormat="1" ht="24.95" customHeight="1" spans="1:11">
      <c r="A98" s="26" t="s">
        <v>42</v>
      </c>
      <c r="B98" s="27"/>
      <c r="C98" s="20"/>
      <c r="D98" s="28"/>
      <c r="E98" s="28"/>
      <c r="F98" s="28"/>
      <c r="G98" s="28"/>
      <c r="H98" s="28"/>
      <c r="I98" s="32"/>
      <c r="J98" s="33">
        <f>SUM(J92:J97)</f>
        <v>7826.99</v>
      </c>
      <c r="K98" s="23"/>
    </row>
    <row r="99" s="4" customFormat="1" ht="27" customHeight="1" spans="1:11">
      <c r="A99" s="18" t="s">
        <v>85</v>
      </c>
      <c r="B99" s="19"/>
      <c r="C99" s="20"/>
      <c r="D99" s="21"/>
      <c r="E99" s="21"/>
      <c r="F99" s="21"/>
      <c r="G99" s="21"/>
      <c r="H99" s="21"/>
      <c r="I99" s="21"/>
      <c r="J99" s="21"/>
      <c r="K99" s="30"/>
    </row>
    <row r="100" s="5" customFormat="1" ht="36" customHeight="1" spans="1:11">
      <c r="A100" s="22">
        <v>1</v>
      </c>
      <c r="B100" s="23" t="s">
        <v>14</v>
      </c>
      <c r="C100" s="22" t="s">
        <v>15</v>
      </c>
      <c r="D100" s="24">
        <v>6.8</v>
      </c>
      <c r="E100" s="25">
        <v>45</v>
      </c>
      <c r="F100" s="25">
        <v>0</v>
      </c>
      <c r="G100" s="25">
        <v>2.2</v>
      </c>
      <c r="H100" s="25">
        <v>30</v>
      </c>
      <c r="I100" s="25">
        <v>2.2</v>
      </c>
      <c r="J100" s="31">
        <f t="shared" ref="J100:J109" si="9">D100*(E100+F100+G100+H100+I100)</f>
        <v>539.92</v>
      </c>
      <c r="K100" s="23" t="s">
        <v>16</v>
      </c>
    </row>
    <row r="101" s="5" customFormat="1" ht="28.5" customHeight="1" spans="1:11">
      <c r="A101" s="22">
        <v>2</v>
      </c>
      <c r="B101" s="23" t="s">
        <v>17</v>
      </c>
      <c r="C101" s="22" t="s">
        <v>15</v>
      </c>
      <c r="D101" s="24">
        <v>6.8</v>
      </c>
      <c r="E101" s="25">
        <v>8</v>
      </c>
      <c r="F101" s="25">
        <v>0.81</v>
      </c>
      <c r="G101" s="25">
        <v>0</v>
      </c>
      <c r="H101" s="25">
        <v>8.5</v>
      </c>
      <c r="I101" s="25">
        <v>0.2</v>
      </c>
      <c r="J101" s="31">
        <f t="shared" si="9"/>
        <v>119.068</v>
      </c>
      <c r="K101" s="23" t="s">
        <v>18</v>
      </c>
    </row>
    <row r="102" s="4" customFormat="1" ht="36" customHeight="1" spans="1:11">
      <c r="A102" s="22">
        <v>3</v>
      </c>
      <c r="B102" s="23" t="s">
        <v>19</v>
      </c>
      <c r="C102" s="22" t="s">
        <v>15</v>
      </c>
      <c r="D102" s="24">
        <v>6.8</v>
      </c>
      <c r="E102" s="25">
        <v>3</v>
      </c>
      <c r="F102" s="25">
        <v>1</v>
      </c>
      <c r="G102" s="25">
        <v>0</v>
      </c>
      <c r="H102" s="25">
        <v>2.5</v>
      </c>
      <c r="I102" s="25">
        <v>0.2</v>
      </c>
      <c r="J102" s="31">
        <f t="shared" si="9"/>
        <v>45.56</v>
      </c>
      <c r="K102" s="23" t="s">
        <v>20</v>
      </c>
    </row>
    <row r="103" s="4" customFormat="1" ht="36" customHeight="1" spans="1:11">
      <c r="A103" s="22">
        <v>4</v>
      </c>
      <c r="B103" s="23" t="s">
        <v>21</v>
      </c>
      <c r="C103" s="22" t="s">
        <v>15</v>
      </c>
      <c r="D103" s="24">
        <v>15</v>
      </c>
      <c r="E103" s="25">
        <v>80</v>
      </c>
      <c r="F103" s="25">
        <v>5</v>
      </c>
      <c r="G103" s="25">
        <v>0</v>
      </c>
      <c r="H103" s="25">
        <v>35</v>
      </c>
      <c r="I103" s="25">
        <v>0</v>
      </c>
      <c r="J103" s="31">
        <f t="shared" si="9"/>
        <v>1800</v>
      </c>
      <c r="K103" s="23" t="s">
        <v>22</v>
      </c>
    </row>
    <row r="104" s="4" customFormat="1" ht="28.5" customHeight="1" spans="1:11">
      <c r="A104" s="22">
        <v>5</v>
      </c>
      <c r="B104" s="23" t="s">
        <v>23</v>
      </c>
      <c r="C104" s="22" t="s">
        <v>15</v>
      </c>
      <c r="D104" s="24">
        <v>15</v>
      </c>
      <c r="E104" s="25">
        <v>8</v>
      </c>
      <c r="F104" s="25">
        <v>0.81</v>
      </c>
      <c r="G104" s="25">
        <v>0</v>
      </c>
      <c r="H104" s="25">
        <v>8.5</v>
      </c>
      <c r="I104" s="25">
        <v>0.2</v>
      </c>
      <c r="J104" s="31">
        <f t="shared" si="9"/>
        <v>262.65</v>
      </c>
      <c r="K104" s="23" t="s">
        <v>18</v>
      </c>
    </row>
    <row r="105" s="6" customFormat="1" ht="40.5" customHeight="1" spans="1:11">
      <c r="A105" s="22">
        <v>6</v>
      </c>
      <c r="B105" s="23" t="s">
        <v>24</v>
      </c>
      <c r="C105" s="22" t="s">
        <v>15</v>
      </c>
      <c r="D105" s="24">
        <v>15</v>
      </c>
      <c r="E105" s="25">
        <v>3</v>
      </c>
      <c r="F105" s="25">
        <v>1</v>
      </c>
      <c r="G105" s="25">
        <v>0</v>
      </c>
      <c r="H105" s="25">
        <v>2.5</v>
      </c>
      <c r="I105" s="25">
        <v>0.2</v>
      </c>
      <c r="J105" s="31">
        <f t="shared" si="9"/>
        <v>100.5</v>
      </c>
      <c r="K105" s="23" t="s">
        <v>25</v>
      </c>
    </row>
    <row r="106" s="6" customFormat="1" ht="24.95" customHeight="1" spans="1:11">
      <c r="A106" s="22">
        <v>7</v>
      </c>
      <c r="B106" s="23" t="s">
        <v>26</v>
      </c>
      <c r="C106" s="22" t="s">
        <v>27</v>
      </c>
      <c r="D106" s="24">
        <v>1</v>
      </c>
      <c r="E106" s="25">
        <v>700</v>
      </c>
      <c r="F106" s="25">
        <v>0</v>
      </c>
      <c r="G106" s="25">
        <v>0</v>
      </c>
      <c r="H106" s="25">
        <v>200</v>
      </c>
      <c r="I106" s="25">
        <v>0</v>
      </c>
      <c r="J106" s="31">
        <f t="shared" si="9"/>
        <v>900</v>
      </c>
      <c r="K106" s="23" t="s">
        <v>28</v>
      </c>
    </row>
    <row r="107" s="6" customFormat="1" ht="24.95" customHeight="1" spans="1:11">
      <c r="A107" s="22">
        <v>8</v>
      </c>
      <c r="B107" s="23" t="s">
        <v>29</v>
      </c>
      <c r="C107" s="22" t="s">
        <v>27</v>
      </c>
      <c r="D107" s="24">
        <v>1</v>
      </c>
      <c r="E107" s="25">
        <v>600</v>
      </c>
      <c r="F107" s="25">
        <v>0</v>
      </c>
      <c r="G107" s="25">
        <v>0</v>
      </c>
      <c r="H107" s="25">
        <v>200</v>
      </c>
      <c r="I107" s="25">
        <v>0</v>
      </c>
      <c r="J107" s="31">
        <f t="shared" si="9"/>
        <v>800</v>
      </c>
      <c r="K107" s="23" t="s">
        <v>30</v>
      </c>
    </row>
    <row r="108" s="4" customFormat="1" ht="47.25" customHeight="1" spans="1:11">
      <c r="A108" s="22">
        <v>9</v>
      </c>
      <c r="B108" s="23" t="s">
        <v>33</v>
      </c>
      <c r="C108" s="22" t="s">
        <v>15</v>
      </c>
      <c r="D108" s="24">
        <v>6.8</v>
      </c>
      <c r="E108" s="25">
        <v>50</v>
      </c>
      <c r="F108" s="25">
        <v>18</v>
      </c>
      <c r="G108" s="25">
        <v>0.8</v>
      </c>
      <c r="H108" s="25">
        <v>20</v>
      </c>
      <c r="I108" s="25">
        <v>0</v>
      </c>
      <c r="J108" s="31">
        <f t="shared" si="9"/>
        <v>603.84</v>
      </c>
      <c r="K108" s="23" t="s">
        <v>34</v>
      </c>
    </row>
    <row r="109" s="6" customFormat="1" ht="24.95" customHeight="1" spans="1:11">
      <c r="A109" s="22">
        <v>10</v>
      </c>
      <c r="B109" s="23" t="s">
        <v>35</v>
      </c>
      <c r="C109" s="22" t="s">
        <v>36</v>
      </c>
      <c r="D109" s="24">
        <v>3</v>
      </c>
      <c r="E109" s="25">
        <v>35</v>
      </c>
      <c r="F109" s="25">
        <v>0</v>
      </c>
      <c r="G109" s="25">
        <v>0</v>
      </c>
      <c r="H109" s="25">
        <v>5</v>
      </c>
      <c r="I109" s="25">
        <v>0</v>
      </c>
      <c r="J109" s="31">
        <f t="shared" si="9"/>
        <v>120</v>
      </c>
      <c r="K109" s="23" t="s">
        <v>37</v>
      </c>
    </row>
    <row r="110" s="4" customFormat="1" ht="24.95" customHeight="1" spans="1:11">
      <c r="A110" s="26" t="s">
        <v>42</v>
      </c>
      <c r="B110" s="27"/>
      <c r="C110" s="20"/>
      <c r="D110" s="28"/>
      <c r="E110" s="28"/>
      <c r="F110" s="28"/>
      <c r="G110" s="28"/>
      <c r="H110" s="28"/>
      <c r="I110" s="32"/>
      <c r="J110" s="33">
        <f>SUM(J100:J109)</f>
        <v>5291.538</v>
      </c>
      <c r="K110" s="34"/>
    </row>
    <row r="111" s="4" customFormat="1" ht="26.25" customHeight="1" spans="1:11">
      <c r="A111" s="18" t="s">
        <v>86</v>
      </c>
      <c r="B111" s="19"/>
      <c r="C111" s="20"/>
      <c r="D111" s="21"/>
      <c r="E111" s="21"/>
      <c r="F111" s="21"/>
      <c r="G111" s="21"/>
      <c r="H111" s="21"/>
      <c r="I111" s="21"/>
      <c r="J111" s="21"/>
      <c r="K111" s="30"/>
    </row>
    <row r="112" s="4" customFormat="1" ht="51" customHeight="1" spans="1:11">
      <c r="A112" s="22">
        <v>1</v>
      </c>
      <c r="B112" s="23" t="s">
        <v>55</v>
      </c>
      <c r="C112" s="22" t="s">
        <v>15</v>
      </c>
      <c r="D112" s="25">
        <v>6</v>
      </c>
      <c r="E112" s="25">
        <v>10</v>
      </c>
      <c r="F112" s="25">
        <v>3</v>
      </c>
      <c r="G112" s="25">
        <v>0</v>
      </c>
      <c r="H112" s="25">
        <v>5</v>
      </c>
      <c r="I112" s="25">
        <v>0</v>
      </c>
      <c r="J112" s="31">
        <f t="shared" ref="J112:J122" si="10">D112*(E112+F112+G112+H112+I112)</f>
        <v>108</v>
      </c>
      <c r="K112" s="23" t="s">
        <v>67</v>
      </c>
    </row>
    <row r="113" s="4" customFormat="1" ht="24.95" customHeight="1" spans="1:11">
      <c r="A113" s="22">
        <v>2</v>
      </c>
      <c r="B113" s="23" t="s">
        <v>68</v>
      </c>
      <c r="C113" s="22" t="s">
        <v>15</v>
      </c>
      <c r="D113" s="25">
        <v>5</v>
      </c>
      <c r="E113" s="25">
        <v>0</v>
      </c>
      <c r="F113" s="25">
        <v>27</v>
      </c>
      <c r="G113" s="25">
        <v>0</v>
      </c>
      <c r="H113" s="25">
        <v>11.5</v>
      </c>
      <c r="I113" s="25">
        <v>0</v>
      </c>
      <c r="J113" s="31">
        <f t="shared" si="10"/>
        <v>192.5</v>
      </c>
      <c r="K113" s="23" t="s">
        <v>69</v>
      </c>
    </row>
    <row r="114" s="4" customFormat="1" ht="45.75" customHeight="1" spans="1:11">
      <c r="A114" s="22">
        <v>3</v>
      </c>
      <c r="B114" s="23" t="s">
        <v>57</v>
      </c>
      <c r="C114" s="22" t="s">
        <v>15</v>
      </c>
      <c r="D114" s="25">
        <v>6</v>
      </c>
      <c r="E114" s="25">
        <v>35</v>
      </c>
      <c r="F114" s="25">
        <v>18</v>
      </c>
      <c r="G114" s="25">
        <v>0.8</v>
      </c>
      <c r="H114" s="25">
        <v>20</v>
      </c>
      <c r="I114" s="25">
        <v>0</v>
      </c>
      <c r="J114" s="31">
        <f t="shared" si="10"/>
        <v>442.8</v>
      </c>
      <c r="K114" s="23" t="s">
        <v>58</v>
      </c>
    </row>
    <row r="115" s="4" customFormat="1" ht="24.95" customHeight="1" spans="1:11">
      <c r="A115" s="22">
        <v>4</v>
      </c>
      <c r="B115" s="23" t="s">
        <v>87</v>
      </c>
      <c r="C115" s="22" t="s">
        <v>88</v>
      </c>
      <c r="D115" s="24">
        <v>1</v>
      </c>
      <c r="E115" s="25">
        <v>60</v>
      </c>
      <c r="F115" s="25">
        <v>15</v>
      </c>
      <c r="G115" s="25">
        <v>2</v>
      </c>
      <c r="H115" s="25">
        <v>45</v>
      </c>
      <c r="I115" s="25">
        <v>3</v>
      </c>
      <c r="J115" s="31">
        <f t="shared" si="10"/>
        <v>125</v>
      </c>
      <c r="K115" s="23" t="s">
        <v>89</v>
      </c>
    </row>
    <row r="116" s="4" customFormat="1" ht="52.5" customHeight="1" spans="1:11">
      <c r="A116" s="22">
        <v>5</v>
      </c>
      <c r="B116" s="23" t="s">
        <v>61</v>
      </c>
      <c r="C116" s="22" t="s">
        <v>15</v>
      </c>
      <c r="D116" s="24">
        <v>24</v>
      </c>
      <c r="E116" s="25">
        <v>10.5</v>
      </c>
      <c r="F116" s="25">
        <v>3</v>
      </c>
      <c r="G116" s="25">
        <v>0</v>
      </c>
      <c r="H116" s="25">
        <v>10</v>
      </c>
      <c r="I116" s="25">
        <v>0</v>
      </c>
      <c r="J116" s="31">
        <f t="shared" si="10"/>
        <v>564</v>
      </c>
      <c r="K116" s="23" t="s">
        <v>70</v>
      </c>
    </row>
    <row r="117" s="4" customFormat="1" ht="46.5" customHeight="1" spans="1:11">
      <c r="A117" s="22">
        <v>6</v>
      </c>
      <c r="B117" s="23" t="s">
        <v>62</v>
      </c>
      <c r="C117" s="22" t="s">
        <v>15</v>
      </c>
      <c r="D117" s="24">
        <v>24</v>
      </c>
      <c r="E117" s="25">
        <v>30</v>
      </c>
      <c r="F117" s="25">
        <v>18</v>
      </c>
      <c r="G117" s="25">
        <v>0.8</v>
      </c>
      <c r="H117" s="25">
        <v>20</v>
      </c>
      <c r="I117" s="25">
        <v>0</v>
      </c>
      <c r="J117" s="31">
        <f t="shared" si="10"/>
        <v>1651.2</v>
      </c>
      <c r="K117" s="23" t="s">
        <v>58</v>
      </c>
    </row>
    <row r="118" s="4" customFormat="1" ht="46.5" customHeight="1" spans="1:11">
      <c r="A118" s="22">
        <v>7</v>
      </c>
      <c r="B118" s="23" t="s">
        <v>46</v>
      </c>
      <c r="C118" s="22" t="s">
        <v>27</v>
      </c>
      <c r="D118" s="24">
        <v>1</v>
      </c>
      <c r="E118" s="25">
        <v>135</v>
      </c>
      <c r="F118" s="25">
        <v>0</v>
      </c>
      <c r="G118" s="25">
        <v>0</v>
      </c>
      <c r="H118" s="25">
        <v>80</v>
      </c>
      <c r="I118" s="25">
        <v>0</v>
      </c>
      <c r="J118" s="31">
        <f t="shared" si="10"/>
        <v>215</v>
      </c>
      <c r="K118" s="23" t="s">
        <v>71</v>
      </c>
    </row>
    <row r="119" s="4" customFormat="1" ht="46.5" customHeight="1" spans="1:11">
      <c r="A119" s="22">
        <v>8</v>
      </c>
      <c r="B119" s="23" t="s">
        <v>73</v>
      </c>
      <c r="C119" s="22" t="s">
        <v>27</v>
      </c>
      <c r="D119" s="24">
        <v>2</v>
      </c>
      <c r="E119" s="25">
        <v>280</v>
      </c>
      <c r="F119" s="25">
        <v>0</v>
      </c>
      <c r="G119" s="25">
        <v>0</v>
      </c>
      <c r="H119" s="25">
        <v>120</v>
      </c>
      <c r="I119" s="25">
        <v>0</v>
      </c>
      <c r="J119" s="31">
        <f t="shared" si="10"/>
        <v>800</v>
      </c>
      <c r="K119" s="23" t="s">
        <v>74</v>
      </c>
    </row>
    <row r="120" s="4" customFormat="1" ht="24.95" customHeight="1" spans="1:11">
      <c r="A120" s="22">
        <v>9</v>
      </c>
      <c r="B120" s="23" t="s">
        <v>59</v>
      </c>
      <c r="C120" s="22" t="s">
        <v>15</v>
      </c>
      <c r="D120" s="25">
        <v>40</v>
      </c>
      <c r="E120" s="25">
        <v>45</v>
      </c>
      <c r="F120" s="25">
        <v>35</v>
      </c>
      <c r="G120" s="25">
        <v>0</v>
      </c>
      <c r="H120" s="25">
        <v>30</v>
      </c>
      <c r="I120" s="25">
        <v>0</v>
      </c>
      <c r="J120" s="31">
        <f t="shared" si="10"/>
        <v>4400</v>
      </c>
      <c r="K120" s="23" t="s">
        <v>60</v>
      </c>
    </row>
    <row r="121" s="4" customFormat="1" ht="24.95" customHeight="1" spans="1:11">
      <c r="A121" s="22">
        <v>10</v>
      </c>
      <c r="B121" s="23" t="s">
        <v>90</v>
      </c>
      <c r="C121" s="22" t="s">
        <v>27</v>
      </c>
      <c r="D121" s="25">
        <v>1</v>
      </c>
      <c r="E121" s="25">
        <v>80</v>
      </c>
      <c r="F121" s="25">
        <v>35</v>
      </c>
      <c r="G121" s="25">
        <v>0</v>
      </c>
      <c r="H121" s="25">
        <v>30</v>
      </c>
      <c r="I121" s="25">
        <v>0</v>
      </c>
      <c r="J121" s="31">
        <f t="shared" si="10"/>
        <v>145</v>
      </c>
      <c r="K121" s="23" t="s">
        <v>91</v>
      </c>
    </row>
    <row r="122" s="4" customFormat="1" ht="24.95" customHeight="1" spans="1:11">
      <c r="A122" s="22">
        <v>11</v>
      </c>
      <c r="B122" s="23" t="s">
        <v>75</v>
      </c>
      <c r="C122" s="22" t="s">
        <v>27</v>
      </c>
      <c r="D122" s="25">
        <v>1</v>
      </c>
      <c r="E122" s="25">
        <v>80</v>
      </c>
      <c r="F122" s="25">
        <v>0</v>
      </c>
      <c r="G122" s="25">
        <v>0</v>
      </c>
      <c r="H122" s="25">
        <v>30</v>
      </c>
      <c r="I122" s="25">
        <v>0</v>
      </c>
      <c r="J122" s="31">
        <f t="shared" si="10"/>
        <v>110</v>
      </c>
      <c r="K122" s="23" t="s">
        <v>76</v>
      </c>
    </row>
    <row r="123" s="4" customFormat="1" ht="24.95" customHeight="1" spans="1:11">
      <c r="A123" s="26" t="s">
        <v>42</v>
      </c>
      <c r="B123" s="27"/>
      <c r="C123" s="20"/>
      <c r="D123" s="28"/>
      <c r="E123" s="28"/>
      <c r="F123" s="28"/>
      <c r="G123" s="28"/>
      <c r="H123" s="28"/>
      <c r="I123" s="32"/>
      <c r="J123" s="33">
        <f>SUM(J112:J121)</f>
        <v>8643.5</v>
      </c>
      <c r="K123" s="34"/>
    </row>
    <row r="124" s="4" customFormat="1" ht="26.25" customHeight="1" spans="1:11">
      <c r="A124" s="18" t="s">
        <v>92</v>
      </c>
      <c r="B124" s="19"/>
      <c r="C124" s="20"/>
      <c r="D124" s="21"/>
      <c r="E124" s="21"/>
      <c r="F124" s="21"/>
      <c r="G124" s="21"/>
      <c r="H124" s="21"/>
      <c r="I124" s="21"/>
      <c r="J124" s="21"/>
      <c r="K124" s="30"/>
    </row>
    <row r="125" s="4" customFormat="1" ht="42" customHeight="1" spans="1:11">
      <c r="A125" s="22">
        <v>1</v>
      </c>
      <c r="B125" s="23" t="s">
        <v>80</v>
      </c>
      <c r="C125" s="22" t="s">
        <v>15</v>
      </c>
      <c r="D125" s="24">
        <v>6</v>
      </c>
      <c r="E125" s="25">
        <v>7</v>
      </c>
      <c r="F125" s="25">
        <v>1</v>
      </c>
      <c r="G125" s="25">
        <v>0</v>
      </c>
      <c r="H125" s="25">
        <v>2</v>
      </c>
      <c r="I125" s="25">
        <v>0.2</v>
      </c>
      <c r="J125" s="31">
        <f t="shared" ref="J125:J129" si="11">D125*(E125+F125+G125+H125+I125)</f>
        <v>61.2</v>
      </c>
      <c r="K125" s="23" t="s">
        <v>81</v>
      </c>
    </row>
    <row r="126" s="4" customFormat="1" ht="33" customHeight="1" spans="1:11">
      <c r="A126" s="22">
        <v>2</v>
      </c>
      <c r="B126" s="23" t="s">
        <v>23</v>
      </c>
      <c r="C126" s="22" t="s">
        <v>15</v>
      </c>
      <c r="D126" s="24">
        <v>35</v>
      </c>
      <c r="E126" s="25">
        <v>8</v>
      </c>
      <c r="F126" s="25">
        <v>0.81</v>
      </c>
      <c r="G126" s="25">
        <v>0</v>
      </c>
      <c r="H126" s="25">
        <v>8.5</v>
      </c>
      <c r="I126" s="25">
        <v>0.2</v>
      </c>
      <c r="J126" s="31">
        <f t="shared" si="11"/>
        <v>612.85</v>
      </c>
      <c r="K126" s="23" t="s">
        <v>18</v>
      </c>
    </row>
    <row r="127" s="6" customFormat="1" ht="39" customHeight="1" spans="1:11">
      <c r="A127" s="22">
        <v>3</v>
      </c>
      <c r="B127" s="23" t="s">
        <v>24</v>
      </c>
      <c r="C127" s="22" t="s">
        <v>15</v>
      </c>
      <c r="D127" s="24">
        <v>35</v>
      </c>
      <c r="E127" s="25">
        <v>3</v>
      </c>
      <c r="F127" s="25">
        <v>1</v>
      </c>
      <c r="G127" s="25">
        <v>0</v>
      </c>
      <c r="H127" s="25">
        <v>2.5</v>
      </c>
      <c r="I127" s="25">
        <v>0.2</v>
      </c>
      <c r="J127" s="31">
        <f t="shared" si="11"/>
        <v>234.5</v>
      </c>
      <c r="K127" s="23" t="s">
        <v>25</v>
      </c>
    </row>
    <row r="128" s="6" customFormat="1" ht="39" customHeight="1" spans="1:11">
      <c r="A128" s="22">
        <v>4</v>
      </c>
      <c r="B128" s="23" t="s">
        <v>82</v>
      </c>
      <c r="C128" s="22" t="s">
        <v>36</v>
      </c>
      <c r="D128" s="24">
        <v>1</v>
      </c>
      <c r="E128" s="25">
        <v>45</v>
      </c>
      <c r="F128" s="25">
        <v>0</v>
      </c>
      <c r="G128" s="25">
        <v>0</v>
      </c>
      <c r="H128" s="25">
        <v>5</v>
      </c>
      <c r="I128" s="25">
        <v>0</v>
      </c>
      <c r="J128" s="31">
        <f t="shared" si="11"/>
        <v>50</v>
      </c>
      <c r="K128" s="23" t="s">
        <v>83</v>
      </c>
    </row>
    <row r="129" s="4" customFormat="1" ht="47.25" customHeight="1" spans="1:11">
      <c r="A129" s="22">
        <v>5</v>
      </c>
      <c r="B129" s="23" t="s">
        <v>33</v>
      </c>
      <c r="C129" s="22" t="s">
        <v>15</v>
      </c>
      <c r="D129" s="24">
        <v>6</v>
      </c>
      <c r="E129" s="25">
        <v>45</v>
      </c>
      <c r="F129" s="25">
        <v>18</v>
      </c>
      <c r="G129" s="25">
        <v>0.8</v>
      </c>
      <c r="H129" s="25">
        <v>20</v>
      </c>
      <c r="I129" s="25">
        <v>0</v>
      </c>
      <c r="J129" s="31">
        <f t="shared" si="11"/>
        <v>502.8</v>
      </c>
      <c r="K129" s="23" t="s">
        <v>34</v>
      </c>
    </row>
    <row r="130" s="4" customFormat="1" ht="24.95" customHeight="1" spans="1:11">
      <c r="A130" s="26" t="s">
        <v>42</v>
      </c>
      <c r="B130" s="27"/>
      <c r="C130" s="20"/>
      <c r="D130" s="28"/>
      <c r="E130" s="28"/>
      <c r="F130" s="28"/>
      <c r="G130" s="28"/>
      <c r="H130" s="28"/>
      <c r="I130" s="32"/>
      <c r="J130" s="33">
        <f>SUM(J125:J129)</f>
        <v>1461.35</v>
      </c>
      <c r="K130" s="23"/>
    </row>
    <row r="131" s="4" customFormat="1" ht="26.25" customHeight="1" spans="1:11">
      <c r="A131" s="18" t="s">
        <v>93</v>
      </c>
      <c r="B131" s="19"/>
      <c r="C131" s="20"/>
      <c r="D131" s="21"/>
      <c r="E131" s="21"/>
      <c r="F131" s="21"/>
      <c r="G131" s="21"/>
      <c r="H131" s="21"/>
      <c r="I131" s="21"/>
      <c r="J131" s="21"/>
      <c r="K131" s="30"/>
    </row>
    <row r="132" s="4" customFormat="1" ht="42" customHeight="1" spans="1:11">
      <c r="A132" s="22">
        <v>1</v>
      </c>
      <c r="B132" s="23" t="s">
        <v>94</v>
      </c>
      <c r="C132" s="22" t="s">
        <v>15</v>
      </c>
      <c r="D132" s="24">
        <v>15</v>
      </c>
      <c r="E132" s="25">
        <v>7</v>
      </c>
      <c r="F132" s="25">
        <v>1</v>
      </c>
      <c r="G132" s="25">
        <v>0</v>
      </c>
      <c r="H132" s="25">
        <v>2</v>
      </c>
      <c r="I132" s="25">
        <v>0.2</v>
      </c>
      <c r="J132" s="31">
        <f t="shared" ref="J132:J138" si="12">D132*(E132+F132+G132+H132+I132)</f>
        <v>153</v>
      </c>
      <c r="K132" s="23" t="s">
        <v>81</v>
      </c>
    </row>
    <row r="133" s="4" customFormat="1" ht="33" customHeight="1" spans="1:11">
      <c r="A133" s="22">
        <v>2</v>
      </c>
      <c r="B133" s="23" t="s">
        <v>23</v>
      </c>
      <c r="C133" s="22" t="s">
        <v>15</v>
      </c>
      <c r="D133" s="24">
        <v>60</v>
      </c>
      <c r="E133" s="25">
        <v>8</v>
      </c>
      <c r="F133" s="25">
        <v>0.81</v>
      </c>
      <c r="G133" s="25">
        <v>0</v>
      </c>
      <c r="H133" s="25">
        <v>8.5</v>
      </c>
      <c r="I133" s="25">
        <v>0.2</v>
      </c>
      <c r="J133" s="31">
        <f t="shared" si="12"/>
        <v>1050.6</v>
      </c>
      <c r="K133" s="23" t="s">
        <v>18</v>
      </c>
    </row>
    <row r="134" s="6" customFormat="1" ht="39" customHeight="1" spans="1:11">
      <c r="A134" s="22">
        <v>3</v>
      </c>
      <c r="B134" s="23" t="s">
        <v>24</v>
      </c>
      <c r="C134" s="22" t="s">
        <v>15</v>
      </c>
      <c r="D134" s="24">
        <v>60</v>
      </c>
      <c r="E134" s="25">
        <v>3</v>
      </c>
      <c r="F134" s="25">
        <v>1</v>
      </c>
      <c r="G134" s="25">
        <v>0</v>
      </c>
      <c r="H134" s="25">
        <v>2.5</v>
      </c>
      <c r="I134" s="25">
        <v>0.2</v>
      </c>
      <c r="J134" s="31">
        <f t="shared" si="12"/>
        <v>402</v>
      </c>
      <c r="K134" s="23" t="s">
        <v>25</v>
      </c>
    </row>
    <row r="135" s="6" customFormat="1" ht="39" customHeight="1" spans="1:11">
      <c r="A135" s="22">
        <v>4</v>
      </c>
      <c r="B135" s="23" t="s">
        <v>82</v>
      </c>
      <c r="C135" s="22" t="s">
        <v>36</v>
      </c>
      <c r="D135" s="24">
        <v>3</v>
      </c>
      <c r="E135" s="25">
        <v>45</v>
      </c>
      <c r="F135" s="25">
        <v>0</v>
      </c>
      <c r="G135" s="25">
        <v>0</v>
      </c>
      <c r="H135" s="25">
        <v>5</v>
      </c>
      <c r="I135" s="25">
        <v>0</v>
      </c>
      <c r="J135" s="31">
        <f t="shared" si="12"/>
        <v>150</v>
      </c>
      <c r="K135" s="23" t="s">
        <v>83</v>
      </c>
    </row>
    <row r="136" s="4" customFormat="1" ht="47.25" customHeight="1" spans="1:11">
      <c r="A136" s="22">
        <v>5</v>
      </c>
      <c r="B136" s="23" t="s">
        <v>33</v>
      </c>
      <c r="C136" s="22" t="s">
        <v>15</v>
      </c>
      <c r="D136" s="24">
        <v>16</v>
      </c>
      <c r="E136" s="25">
        <v>45</v>
      </c>
      <c r="F136" s="25">
        <v>18</v>
      </c>
      <c r="G136" s="25">
        <v>0.8</v>
      </c>
      <c r="H136" s="25">
        <v>20</v>
      </c>
      <c r="I136" s="25">
        <v>0</v>
      </c>
      <c r="J136" s="31">
        <f t="shared" si="12"/>
        <v>1340.8</v>
      </c>
      <c r="K136" s="23" t="s">
        <v>34</v>
      </c>
    </row>
    <row r="137" s="4" customFormat="1" ht="36" customHeight="1" spans="1:11">
      <c r="A137" s="22">
        <v>6</v>
      </c>
      <c r="B137" s="23" t="s">
        <v>21</v>
      </c>
      <c r="C137" s="22" t="s">
        <v>15</v>
      </c>
      <c r="D137" s="24">
        <v>42</v>
      </c>
      <c r="E137" s="25">
        <v>80</v>
      </c>
      <c r="F137" s="25">
        <v>5</v>
      </c>
      <c r="G137" s="25">
        <v>0</v>
      </c>
      <c r="H137" s="25">
        <v>35</v>
      </c>
      <c r="I137" s="25">
        <v>0</v>
      </c>
      <c r="J137" s="31">
        <f t="shared" si="12"/>
        <v>5040</v>
      </c>
      <c r="K137" s="23" t="s">
        <v>22</v>
      </c>
    </row>
    <row r="138" s="4" customFormat="1" ht="31.5" customHeight="1" spans="1:11">
      <c r="A138" s="22">
        <v>7</v>
      </c>
      <c r="B138" s="23" t="s">
        <v>46</v>
      </c>
      <c r="C138" s="22" t="s">
        <v>27</v>
      </c>
      <c r="D138" s="24">
        <v>1</v>
      </c>
      <c r="E138" s="25">
        <v>480</v>
      </c>
      <c r="F138" s="25">
        <v>0</v>
      </c>
      <c r="G138" s="25">
        <v>0</v>
      </c>
      <c r="H138" s="25">
        <v>100</v>
      </c>
      <c r="I138" s="25">
        <v>0</v>
      </c>
      <c r="J138" s="31">
        <f t="shared" si="12"/>
        <v>580</v>
      </c>
      <c r="K138" s="23" t="s">
        <v>47</v>
      </c>
    </row>
    <row r="139" s="4" customFormat="1" ht="24.95" customHeight="1" spans="1:11">
      <c r="A139" s="26" t="s">
        <v>42</v>
      </c>
      <c r="B139" s="27"/>
      <c r="C139" s="20"/>
      <c r="D139" s="28"/>
      <c r="E139" s="28"/>
      <c r="F139" s="28"/>
      <c r="G139" s="28"/>
      <c r="H139" s="28"/>
      <c r="I139" s="32"/>
      <c r="J139" s="33">
        <f>SUM(J132:J138)</f>
        <v>8716.4</v>
      </c>
      <c r="K139" s="23"/>
    </row>
    <row r="140" s="4" customFormat="1" ht="26.25" customHeight="1" spans="1:11">
      <c r="A140" s="18" t="s">
        <v>95</v>
      </c>
      <c r="B140" s="19"/>
      <c r="C140" s="20"/>
      <c r="D140" s="21"/>
      <c r="E140" s="21"/>
      <c r="F140" s="21"/>
      <c r="G140" s="21"/>
      <c r="H140" s="21"/>
      <c r="I140" s="21"/>
      <c r="J140" s="21"/>
      <c r="K140" s="30"/>
    </row>
    <row r="141" s="4" customFormat="1" ht="42" customHeight="1" spans="1:11">
      <c r="A141" s="22">
        <v>1</v>
      </c>
      <c r="B141" s="23" t="s">
        <v>94</v>
      </c>
      <c r="C141" s="22" t="s">
        <v>15</v>
      </c>
      <c r="D141" s="24">
        <v>12</v>
      </c>
      <c r="E141" s="25">
        <v>7</v>
      </c>
      <c r="F141" s="25">
        <v>1</v>
      </c>
      <c r="G141" s="25">
        <v>0</v>
      </c>
      <c r="H141" s="25">
        <v>2</v>
      </c>
      <c r="I141" s="25">
        <v>0.2</v>
      </c>
      <c r="J141" s="31">
        <f t="shared" ref="J141:J146" si="13">D141*(E141+F141+G141+H141+I141)</f>
        <v>122.4</v>
      </c>
      <c r="K141" s="23" t="s">
        <v>81</v>
      </c>
    </row>
    <row r="142" s="4" customFormat="1" ht="33" customHeight="1" spans="1:11">
      <c r="A142" s="22">
        <v>2</v>
      </c>
      <c r="B142" s="23" t="s">
        <v>23</v>
      </c>
      <c r="C142" s="22" t="s">
        <v>15</v>
      </c>
      <c r="D142" s="24">
        <v>56</v>
      </c>
      <c r="E142" s="25">
        <v>8</v>
      </c>
      <c r="F142" s="25">
        <v>0.81</v>
      </c>
      <c r="G142" s="25">
        <v>0</v>
      </c>
      <c r="H142" s="25">
        <v>8.5</v>
      </c>
      <c r="I142" s="25">
        <v>0.2</v>
      </c>
      <c r="J142" s="31">
        <f t="shared" si="13"/>
        <v>980.56</v>
      </c>
      <c r="K142" s="23" t="s">
        <v>18</v>
      </c>
    </row>
    <row r="143" s="6" customFormat="1" ht="39" customHeight="1" spans="1:11">
      <c r="A143" s="22">
        <v>3</v>
      </c>
      <c r="B143" s="23" t="s">
        <v>24</v>
      </c>
      <c r="C143" s="22" t="s">
        <v>15</v>
      </c>
      <c r="D143" s="24">
        <v>56</v>
      </c>
      <c r="E143" s="25">
        <v>3</v>
      </c>
      <c r="F143" s="25">
        <v>1</v>
      </c>
      <c r="G143" s="25">
        <v>0</v>
      </c>
      <c r="H143" s="25">
        <v>2.5</v>
      </c>
      <c r="I143" s="25">
        <v>0.2</v>
      </c>
      <c r="J143" s="31">
        <f t="shared" si="13"/>
        <v>375.2</v>
      </c>
      <c r="K143" s="23" t="s">
        <v>25</v>
      </c>
    </row>
    <row r="144" s="6" customFormat="1" ht="39" customHeight="1" spans="1:11">
      <c r="A144" s="22">
        <v>4</v>
      </c>
      <c r="B144" s="23" t="s">
        <v>82</v>
      </c>
      <c r="C144" s="22" t="s">
        <v>36</v>
      </c>
      <c r="D144" s="24">
        <v>3</v>
      </c>
      <c r="E144" s="25">
        <v>45</v>
      </c>
      <c r="F144" s="25">
        <v>0</v>
      </c>
      <c r="G144" s="25">
        <v>0</v>
      </c>
      <c r="H144" s="25">
        <v>5</v>
      </c>
      <c r="I144" s="25">
        <v>0</v>
      </c>
      <c r="J144" s="31">
        <f t="shared" si="13"/>
        <v>150</v>
      </c>
      <c r="K144" s="23" t="s">
        <v>83</v>
      </c>
    </row>
    <row r="145" s="4" customFormat="1" ht="47.25" customHeight="1" spans="1:11">
      <c r="A145" s="22">
        <v>5</v>
      </c>
      <c r="B145" s="23" t="s">
        <v>33</v>
      </c>
      <c r="C145" s="22" t="s">
        <v>15</v>
      </c>
      <c r="D145" s="24">
        <v>12</v>
      </c>
      <c r="E145" s="25">
        <v>45</v>
      </c>
      <c r="F145" s="25">
        <v>18</v>
      </c>
      <c r="G145" s="25">
        <v>0.8</v>
      </c>
      <c r="H145" s="25">
        <v>20</v>
      </c>
      <c r="I145" s="25">
        <v>0</v>
      </c>
      <c r="J145" s="31">
        <f t="shared" si="13"/>
        <v>1005.6</v>
      </c>
      <c r="K145" s="23" t="s">
        <v>34</v>
      </c>
    </row>
    <row r="146" s="4" customFormat="1" ht="36" customHeight="1" spans="1:11">
      <c r="A146" s="22">
        <v>6</v>
      </c>
      <c r="B146" s="23" t="s">
        <v>21</v>
      </c>
      <c r="C146" s="22" t="s">
        <v>15</v>
      </c>
      <c r="D146" s="24">
        <v>35</v>
      </c>
      <c r="E146" s="25">
        <v>80</v>
      </c>
      <c r="F146" s="25">
        <v>5</v>
      </c>
      <c r="G146" s="25">
        <v>0</v>
      </c>
      <c r="H146" s="25">
        <v>35</v>
      </c>
      <c r="I146" s="25">
        <v>0</v>
      </c>
      <c r="J146" s="31">
        <f t="shared" si="13"/>
        <v>4200</v>
      </c>
      <c r="K146" s="23" t="s">
        <v>22</v>
      </c>
    </row>
    <row r="147" s="4" customFormat="1" ht="24.95" customHeight="1" spans="1:11">
      <c r="A147" s="26" t="s">
        <v>42</v>
      </c>
      <c r="B147" s="27"/>
      <c r="C147" s="20"/>
      <c r="D147" s="28"/>
      <c r="E147" s="28"/>
      <c r="F147" s="28"/>
      <c r="G147" s="28"/>
      <c r="H147" s="28"/>
      <c r="I147" s="32"/>
      <c r="J147" s="33">
        <f>SUM(J141:J146)</f>
        <v>6833.76</v>
      </c>
      <c r="K147" s="23"/>
    </row>
    <row r="148" s="4" customFormat="1" ht="26.25" customHeight="1" spans="1:11">
      <c r="A148" s="18" t="s">
        <v>96</v>
      </c>
      <c r="B148" s="19"/>
      <c r="C148" s="20"/>
      <c r="D148" s="21"/>
      <c r="E148" s="21"/>
      <c r="F148" s="21"/>
      <c r="G148" s="21"/>
      <c r="H148" s="21"/>
      <c r="I148" s="21"/>
      <c r="J148" s="21"/>
      <c r="K148" s="30"/>
    </row>
    <row r="149" s="4" customFormat="1" ht="42" customHeight="1" spans="1:11">
      <c r="A149" s="22">
        <v>1</v>
      </c>
      <c r="B149" s="23" t="s">
        <v>94</v>
      </c>
      <c r="C149" s="22" t="s">
        <v>15</v>
      </c>
      <c r="D149" s="24">
        <v>20</v>
      </c>
      <c r="E149" s="25">
        <v>7</v>
      </c>
      <c r="F149" s="25">
        <v>1</v>
      </c>
      <c r="G149" s="25">
        <v>0</v>
      </c>
      <c r="H149" s="25">
        <v>2</v>
      </c>
      <c r="I149" s="25">
        <v>0.2</v>
      </c>
      <c r="J149" s="31">
        <f t="shared" ref="J149:J155" si="14">D149*(E149+F149+G149+H149+I149)</f>
        <v>204</v>
      </c>
      <c r="K149" s="23" t="s">
        <v>81</v>
      </c>
    </row>
    <row r="150" s="4" customFormat="1" ht="33" customHeight="1" spans="1:11">
      <c r="A150" s="22">
        <v>2</v>
      </c>
      <c r="B150" s="23" t="s">
        <v>23</v>
      </c>
      <c r="C150" s="22" t="s">
        <v>15</v>
      </c>
      <c r="D150" s="24">
        <v>66</v>
      </c>
      <c r="E150" s="25">
        <v>8</v>
      </c>
      <c r="F150" s="25">
        <v>0.81</v>
      </c>
      <c r="G150" s="25">
        <v>0</v>
      </c>
      <c r="H150" s="25">
        <v>8.5</v>
      </c>
      <c r="I150" s="25">
        <v>0.2</v>
      </c>
      <c r="J150" s="31">
        <f t="shared" si="14"/>
        <v>1155.66</v>
      </c>
      <c r="K150" s="23" t="s">
        <v>18</v>
      </c>
    </row>
    <row r="151" s="6" customFormat="1" ht="39" customHeight="1" spans="1:11">
      <c r="A151" s="22">
        <v>3</v>
      </c>
      <c r="B151" s="23" t="s">
        <v>24</v>
      </c>
      <c r="C151" s="22" t="s">
        <v>15</v>
      </c>
      <c r="D151" s="24">
        <v>66</v>
      </c>
      <c r="E151" s="25">
        <v>3</v>
      </c>
      <c r="F151" s="25">
        <v>1</v>
      </c>
      <c r="G151" s="25">
        <v>0</v>
      </c>
      <c r="H151" s="25">
        <v>2.5</v>
      </c>
      <c r="I151" s="25">
        <v>0.2</v>
      </c>
      <c r="J151" s="31">
        <f t="shared" si="14"/>
        <v>442.2</v>
      </c>
      <c r="K151" s="23" t="s">
        <v>25</v>
      </c>
    </row>
    <row r="152" s="6" customFormat="1" ht="39" customHeight="1" spans="1:11">
      <c r="A152" s="22">
        <v>4</v>
      </c>
      <c r="B152" s="23" t="s">
        <v>82</v>
      </c>
      <c r="C152" s="22" t="s">
        <v>36</v>
      </c>
      <c r="D152" s="24">
        <v>6</v>
      </c>
      <c r="E152" s="25">
        <v>45</v>
      </c>
      <c r="F152" s="25">
        <v>0</v>
      </c>
      <c r="G152" s="25">
        <v>0</v>
      </c>
      <c r="H152" s="25">
        <v>5</v>
      </c>
      <c r="I152" s="25">
        <v>0</v>
      </c>
      <c r="J152" s="31">
        <f t="shared" si="14"/>
        <v>300</v>
      </c>
      <c r="K152" s="23" t="s">
        <v>83</v>
      </c>
    </row>
    <row r="153" s="4" customFormat="1" ht="47.25" customHeight="1" spans="1:11">
      <c r="A153" s="22">
        <v>5</v>
      </c>
      <c r="B153" s="23" t="s">
        <v>33</v>
      </c>
      <c r="C153" s="22" t="s">
        <v>15</v>
      </c>
      <c r="D153" s="24">
        <v>20</v>
      </c>
      <c r="E153" s="25">
        <v>45</v>
      </c>
      <c r="F153" s="25">
        <v>18</v>
      </c>
      <c r="G153" s="25">
        <v>0.8</v>
      </c>
      <c r="H153" s="25">
        <v>20</v>
      </c>
      <c r="I153" s="25">
        <v>0</v>
      </c>
      <c r="J153" s="31">
        <f t="shared" si="14"/>
        <v>1676</v>
      </c>
      <c r="K153" s="23" t="s">
        <v>34</v>
      </c>
    </row>
    <row r="154" s="4" customFormat="1" ht="36" customHeight="1" spans="1:11">
      <c r="A154" s="22">
        <v>6</v>
      </c>
      <c r="B154" s="23" t="s">
        <v>21</v>
      </c>
      <c r="C154" s="22" t="s">
        <v>15</v>
      </c>
      <c r="D154" s="24">
        <v>45</v>
      </c>
      <c r="E154" s="25">
        <v>80</v>
      </c>
      <c r="F154" s="25">
        <v>5</v>
      </c>
      <c r="G154" s="25">
        <v>0</v>
      </c>
      <c r="H154" s="25">
        <v>35</v>
      </c>
      <c r="I154" s="25">
        <v>0</v>
      </c>
      <c r="J154" s="31">
        <f t="shared" si="14"/>
        <v>5400</v>
      </c>
      <c r="K154" s="23" t="s">
        <v>22</v>
      </c>
    </row>
    <row r="155" s="4" customFormat="1" ht="31.5" customHeight="1" spans="1:11">
      <c r="A155" s="22">
        <v>7</v>
      </c>
      <c r="B155" s="23" t="s">
        <v>46</v>
      </c>
      <c r="C155" s="22" t="s">
        <v>27</v>
      </c>
      <c r="D155" s="24">
        <v>1</v>
      </c>
      <c r="E155" s="25">
        <v>480</v>
      </c>
      <c r="F155" s="25">
        <v>0</v>
      </c>
      <c r="G155" s="25">
        <v>0</v>
      </c>
      <c r="H155" s="25">
        <v>100</v>
      </c>
      <c r="I155" s="25">
        <v>0</v>
      </c>
      <c r="J155" s="31">
        <f t="shared" si="14"/>
        <v>580</v>
      </c>
      <c r="K155" s="23" t="s">
        <v>47</v>
      </c>
    </row>
    <row r="156" s="4" customFormat="1" ht="24.95" customHeight="1" spans="1:11">
      <c r="A156" s="26" t="s">
        <v>42</v>
      </c>
      <c r="B156" s="27"/>
      <c r="C156" s="20"/>
      <c r="D156" s="28"/>
      <c r="E156" s="28"/>
      <c r="F156" s="28"/>
      <c r="G156" s="28"/>
      <c r="H156" s="28"/>
      <c r="I156" s="32"/>
      <c r="J156" s="33">
        <f>SUM(J149:J155)</f>
        <v>9757.86</v>
      </c>
      <c r="K156" s="23"/>
    </row>
    <row r="157" s="4" customFormat="1" ht="26.25" customHeight="1" spans="1:11">
      <c r="A157" s="18" t="s">
        <v>97</v>
      </c>
      <c r="B157" s="19"/>
      <c r="C157" s="20"/>
      <c r="D157" s="21"/>
      <c r="E157" s="21"/>
      <c r="F157" s="21"/>
      <c r="G157" s="21"/>
      <c r="H157" s="21"/>
      <c r="I157" s="21"/>
      <c r="J157" s="21"/>
      <c r="K157" s="30"/>
    </row>
    <row r="158" s="4" customFormat="1" ht="42" customHeight="1" spans="1:11">
      <c r="A158" s="22">
        <v>1</v>
      </c>
      <c r="B158" s="23" t="s">
        <v>94</v>
      </c>
      <c r="C158" s="22" t="s">
        <v>15</v>
      </c>
      <c r="D158" s="24">
        <v>9</v>
      </c>
      <c r="E158" s="25">
        <v>7</v>
      </c>
      <c r="F158" s="25">
        <v>1</v>
      </c>
      <c r="G158" s="25">
        <v>0</v>
      </c>
      <c r="H158" s="25">
        <v>2</v>
      </c>
      <c r="I158" s="25">
        <v>0.2</v>
      </c>
      <c r="J158" s="31">
        <f t="shared" ref="J158:J164" si="15">D158*(E158+F158+G158+H158+I158)</f>
        <v>91.8</v>
      </c>
      <c r="K158" s="23" t="s">
        <v>81</v>
      </c>
    </row>
    <row r="159" s="4" customFormat="1" ht="33" customHeight="1" spans="1:11">
      <c r="A159" s="22">
        <v>2</v>
      </c>
      <c r="B159" s="23" t="s">
        <v>23</v>
      </c>
      <c r="C159" s="22" t="s">
        <v>15</v>
      </c>
      <c r="D159" s="24">
        <v>52</v>
      </c>
      <c r="E159" s="25">
        <v>8</v>
      </c>
      <c r="F159" s="25">
        <v>0.81</v>
      </c>
      <c r="G159" s="25">
        <v>0</v>
      </c>
      <c r="H159" s="25">
        <v>8.5</v>
      </c>
      <c r="I159" s="25">
        <v>0.2</v>
      </c>
      <c r="J159" s="31">
        <f t="shared" si="15"/>
        <v>910.52</v>
      </c>
      <c r="K159" s="23" t="s">
        <v>18</v>
      </c>
    </row>
    <row r="160" s="6" customFormat="1" ht="39" customHeight="1" spans="1:11">
      <c r="A160" s="22">
        <v>3</v>
      </c>
      <c r="B160" s="23" t="s">
        <v>24</v>
      </c>
      <c r="C160" s="22" t="s">
        <v>15</v>
      </c>
      <c r="D160" s="24">
        <v>52</v>
      </c>
      <c r="E160" s="25">
        <v>3</v>
      </c>
      <c r="F160" s="25">
        <v>1</v>
      </c>
      <c r="G160" s="25">
        <v>0</v>
      </c>
      <c r="H160" s="25">
        <v>2.5</v>
      </c>
      <c r="I160" s="25">
        <v>0.2</v>
      </c>
      <c r="J160" s="31">
        <f t="shared" si="15"/>
        <v>348.4</v>
      </c>
      <c r="K160" s="23" t="s">
        <v>25</v>
      </c>
    </row>
    <row r="161" s="6" customFormat="1" ht="39" customHeight="1" spans="1:11">
      <c r="A161" s="22">
        <v>4</v>
      </c>
      <c r="B161" s="23" t="s">
        <v>82</v>
      </c>
      <c r="C161" s="22" t="s">
        <v>36</v>
      </c>
      <c r="D161" s="24">
        <v>2</v>
      </c>
      <c r="E161" s="25">
        <v>45</v>
      </c>
      <c r="F161" s="25">
        <v>0</v>
      </c>
      <c r="G161" s="25">
        <v>0</v>
      </c>
      <c r="H161" s="25">
        <v>5</v>
      </c>
      <c r="I161" s="25">
        <v>0</v>
      </c>
      <c r="J161" s="31">
        <f t="shared" si="15"/>
        <v>100</v>
      </c>
      <c r="K161" s="23" t="s">
        <v>83</v>
      </c>
    </row>
    <row r="162" s="4" customFormat="1" ht="47.25" customHeight="1" spans="1:11">
      <c r="A162" s="22">
        <v>5</v>
      </c>
      <c r="B162" s="23" t="s">
        <v>33</v>
      </c>
      <c r="C162" s="22" t="s">
        <v>15</v>
      </c>
      <c r="D162" s="24">
        <v>9</v>
      </c>
      <c r="E162" s="25">
        <v>45</v>
      </c>
      <c r="F162" s="25">
        <v>18</v>
      </c>
      <c r="G162" s="25">
        <v>0.8</v>
      </c>
      <c r="H162" s="25">
        <v>20</v>
      </c>
      <c r="I162" s="25">
        <v>0</v>
      </c>
      <c r="J162" s="31">
        <f t="shared" si="15"/>
        <v>754.2</v>
      </c>
      <c r="K162" s="23" t="s">
        <v>34</v>
      </c>
    </row>
    <row r="163" s="4" customFormat="1" ht="36" customHeight="1" spans="1:11">
      <c r="A163" s="22">
        <v>6</v>
      </c>
      <c r="B163" s="23" t="s">
        <v>21</v>
      </c>
      <c r="C163" s="22" t="s">
        <v>15</v>
      </c>
      <c r="D163" s="24">
        <v>28</v>
      </c>
      <c r="E163" s="25">
        <v>80</v>
      </c>
      <c r="F163" s="25">
        <v>5</v>
      </c>
      <c r="G163" s="25">
        <v>0</v>
      </c>
      <c r="H163" s="25">
        <v>35</v>
      </c>
      <c r="I163" s="25">
        <v>0</v>
      </c>
      <c r="J163" s="31">
        <f t="shared" si="15"/>
        <v>3360</v>
      </c>
      <c r="K163" s="23" t="s">
        <v>22</v>
      </c>
    </row>
    <row r="164" s="4" customFormat="1" ht="31.5" customHeight="1" spans="1:11">
      <c r="A164" s="22">
        <v>7</v>
      </c>
      <c r="B164" s="23" t="s">
        <v>46</v>
      </c>
      <c r="C164" s="22" t="s">
        <v>27</v>
      </c>
      <c r="D164" s="24">
        <v>1</v>
      </c>
      <c r="E164" s="25">
        <v>480</v>
      </c>
      <c r="F164" s="25">
        <v>0</v>
      </c>
      <c r="G164" s="25">
        <v>0</v>
      </c>
      <c r="H164" s="25">
        <v>100</v>
      </c>
      <c r="I164" s="25">
        <v>0</v>
      </c>
      <c r="J164" s="31">
        <f t="shared" si="15"/>
        <v>580</v>
      </c>
      <c r="K164" s="23" t="s">
        <v>47</v>
      </c>
    </row>
    <row r="165" s="4" customFormat="1" ht="24.95" customHeight="1" spans="1:11">
      <c r="A165" s="26" t="s">
        <v>42</v>
      </c>
      <c r="B165" s="27"/>
      <c r="C165" s="20"/>
      <c r="D165" s="28"/>
      <c r="E165" s="28"/>
      <c r="F165" s="28"/>
      <c r="G165" s="28"/>
      <c r="H165" s="28"/>
      <c r="I165" s="32"/>
      <c r="J165" s="33">
        <f>SUM(J158:J164)</f>
        <v>6144.92</v>
      </c>
      <c r="K165" s="23"/>
    </row>
    <row r="166" s="4" customFormat="1" ht="26.25" customHeight="1" spans="1:11">
      <c r="A166" s="18" t="s">
        <v>98</v>
      </c>
      <c r="B166" s="19"/>
      <c r="C166" s="20"/>
      <c r="D166" s="21"/>
      <c r="E166" s="21"/>
      <c r="F166" s="21"/>
      <c r="G166" s="21"/>
      <c r="H166" s="21"/>
      <c r="I166" s="21"/>
      <c r="J166" s="21"/>
      <c r="K166" s="30"/>
    </row>
    <row r="167" s="4" customFormat="1" ht="42" customHeight="1" spans="1:11">
      <c r="A167" s="22">
        <v>1</v>
      </c>
      <c r="B167" s="23" t="s">
        <v>94</v>
      </c>
      <c r="C167" s="22" t="s">
        <v>15</v>
      </c>
      <c r="D167" s="24">
        <v>976</v>
      </c>
      <c r="E167" s="25">
        <v>7</v>
      </c>
      <c r="F167" s="25">
        <v>1</v>
      </c>
      <c r="G167" s="25">
        <v>0</v>
      </c>
      <c r="H167" s="25">
        <v>2</v>
      </c>
      <c r="I167" s="25">
        <v>0.2</v>
      </c>
      <c r="J167" s="31">
        <f t="shared" ref="J167:J171" si="16">D167*(E167+F167+G167+H167+I167)</f>
        <v>9955.2</v>
      </c>
      <c r="K167" s="23" t="s">
        <v>81</v>
      </c>
    </row>
    <row r="168" s="4" customFormat="1" ht="33" customHeight="1" spans="1:11">
      <c r="A168" s="22">
        <v>2</v>
      </c>
      <c r="B168" s="23" t="s">
        <v>23</v>
      </c>
      <c r="C168" s="22" t="s">
        <v>15</v>
      </c>
      <c r="D168" s="24">
        <v>662</v>
      </c>
      <c r="E168" s="25">
        <v>8</v>
      </c>
      <c r="F168" s="25">
        <v>0.81</v>
      </c>
      <c r="G168" s="25">
        <v>0</v>
      </c>
      <c r="H168" s="25">
        <v>8.5</v>
      </c>
      <c r="I168" s="25">
        <v>0.2</v>
      </c>
      <c r="J168" s="31">
        <f t="shared" si="16"/>
        <v>11591.62</v>
      </c>
      <c r="K168" s="23" t="s">
        <v>18</v>
      </c>
    </row>
    <row r="169" s="6" customFormat="1" ht="39" customHeight="1" spans="1:11">
      <c r="A169" s="22">
        <v>3</v>
      </c>
      <c r="B169" s="23" t="s">
        <v>24</v>
      </c>
      <c r="C169" s="22" t="s">
        <v>15</v>
      </c>
      <c r="D169" s="24">
        <v>662</v>
      </c>
      <c r="E169" s="25">
        <v>3</v>
      </c>
      <c r="F169" s="25">
        <v>1</v>
      </c>
      <c r="G169" s="25">
        <v>0</v>
      </c>
      <c r="H169" s="25">
        <v>2.5</v>
      </c>
      <c r="I169" s="25">
        <v>0.2</v>
      </c>
      <c r="J169" s="31">
        <f t="shared" si="16"/>
        <v>4435.4</v>
      </c>
      <c r="K169" s="23" t="s">
        <v>25</v>
      </c>
    </row>
    <row r="170" s="6" customFormat="1" ht="39" customHeight="1" spans="1:11">
      <c r="A170" s="22">
        <v>4</v>
      </c>
      <c r="B170" s="23" t="s">
        <v>82</v>
      </c>
      <c r="C170" s="22" t="s">
        <v>36</v>
      </c>
      <c r="D170" s="24">
        <v>56</v>
      </c>
      <c r="E170" s="25">
        <v>45</v>
      </c>
      <c r="F170" s="25">
        <v>0</v>
      </c>
      <c r="G170" s="25">
        <v>0</v>
      </c>
      <c r="H170" s="25">
        <v>5</v>
      </c>
      <c r="I170" s="25">
        <v>0</v>
      </c>
      <c r="J170" s="31">
        <f t="shared" si="16"/>
        <v>2800</v>
      </c>
      <c r="K170" s="23" t="s">
        <v>83</v>
      </c>
    </row>
    <row r="171" s="4" customFormat="1" ht="47.25" customHeight="1" spans="1:11">
      <c r="A171" s="22">
        <v>5</v>
      </c>
      <c r="B171" s="23" t="s">
        <v>33</v>
      </c>
      <c r="C171" s="22" t="s">
        <v>15</v>
      </c>
      <c r="D171" s="24">
        <v>976</v>
      </c>
      <c r="E171" s="25">
        <v>45</v>
      </c>
      <c r="F171" s="25">
        <v>18</v>
      </c>
      <c r="G171" s="25">
        <v>0.8</v>
      </c>
      <c r="H171" s="25">
        <v>20</v>
      </c>
      <c r="I171" s="25">
        <v>0</v>
      </c>
      <c r="J171" s="31">
        <f t="shared" si="16"/>
        <v>81788.8</v>
      </c>
      <c r="K171" s="23" t="s">
        <v>34</v>
      </c>
    </row>
    <row r="172" s="4" customFormat="1" ht="24.95" customHeight="1" spans="1:11">
      <c r="A172" s="26" t="s">
        <v>42</v>
      </c>
      <c r="B172" s="27"/>
      <c r="C172" s="20"/>
      <c r="D172" s="28"/>
      <c r="E172" s="28"/>
      <c r="F172" s="28"/>
      <c r="G172" s="28"/>
      <c r="H172" s="28"/>
      <c r="I172" s="32"/>
      <c r="J172" s="33">
        <f>SUM(J167:J171)</f>
        <v>110571.02</v>
      </c>
      <c r="K172" s="23"/>
    </row>
    <row r="173" s="4" customFormat="1" ht="24.95" customHeight="1" spans="1:11">
      <c r="A173" s="18" t="s">
        <v>99</v>
      </c>
      <c r="B173" s="35"/>
      <c r="C173" s="20"/>
      <c r="D173" s="21"/>
      <c r="E173" s="21"/>
      <c r="F173" s="21"/>
      <c r="G173" s="21"/>
      <c r="H173" s="21"/>
      <c r="I173" s="21"/>
      <c r="J173" s="21"/>
      <c r="K173" s="30"/>
    </row>
    <row r="174" s="4" customFormat="1" ht="27.75" customHeight="1" spans="1:11">
      <c r="A174" s="22">
        <v>1</v>
      </c>
      <c r="B174" s="23" t="s">
        <v>100</v>
      </c>
      <c r="C174" s="22" t="s">
        <v>49</v>
      </c>
      <c r="D174" s="24">
        <v>24</v>
      </c>
      <c r="E174" s="25">
        <v>0</v>
      </c>
      <c r="F174" s="25">
        <v>0</v>
      </c>
      <c r="G174" s="25">
        <v>5</v>
      </c>
      <c r="H174" s="25">
        <v>40</v>
      </c>
      <c r="I174" s="25">
        <v>0</v>
      </c>
      <c r="J174" s="31">
        <f t="shared" ref="J174:J179" si="17">D174*(E174+F174+G174+H174+I174)</f>
        <v>1080</v>
      </c>
      <c r="K174" s="23" t="s">
        <v>101</v>
      </c>
    </row>
    <row r="175" s="4" customFormat="1" ht="24.95" customHeight="1" spans="1:11">
      <c r="A175" s="26" t="s">
        <v>42</v>
      </c>
      <c r="B175" s="27"/>
      <c r="C175" s="20"/>
      <c r="D175" s="28"/>
      <c r="E175" s="28"/>
      <c r="F175" s="28"/>
      <c r="G175" s="28"/>
      <c r="H175" s="28"/>
      <c r="I175" s="32"/>
      <c r="J175" s="33">
        <f>SUM(J174)</f>
        <v>1080</v>
      </c>
      <c r="K175" s="34"/>
    </row>
    <row r="176" s="4" customFormat="1" ht="24.95" customHeight="1" spans="1:11">
      <c r="A176" s="18" t="s">
        <v>102</v>
      </c>
      <c r="B176" s="35"/>
      <c r="C176" s="20"/>
      <c r="D176" s="21"/>
      <c r="E176" s="21"/>
      <c r="F176" s="21"/>
      <c r="G176" s="21"/>
      <c r="H176" s="21"/>
      <c r="I176" s="21"/>
      <c r="J176" s="21"/>
      <c r="K176" s="30"/>
    </row>
    <row r="177" s="4" customFormat="1" ht="27.75" customHeight="1" spans="1:11">
      <c r="A177" s="22">
        <v>1</v>
      </c>
      <c r="B177" s="23" t="s">
        <v>103</v>
      </c>
      <c r="C177" s="22" t="s">
        <v>104</v>
      </c>
      <c r="D177" s="24">
        <v>1</v>
      </c>
      <c r="E177" s="25">
        <v>320</v>
      </c>
      <c r="F177" s="25">
        <v>30</v>
      </c>
      <c r="G177" s="25">
        <v>10</v>
      </c>
      <c r="H177" s="25">
        <v>120</v>
      </c>
      <c r="I177" s="25">
        <v>20</v>
      </c>
      <c r="J177" s="31">
        <f t="shared" si="17"/>
        <v>500</v>
      </c>
      <c r="K177" s="23" t="s">
        <v>105</v>
      </c>
    </row>
    <row r="178" s="4" customFormat="1" ht="27.75" customHeight="1" spans="1:11">
      <c r="A178" s="22">
        <v>2</v>
      </c>
      <c r="B178" s="23" t="s">
        <v>106</v>
      </c>
      <c r="C178" s="22" t="s">
        <v>104</v>
      </c>
      <c r="D178" s="24">
        <v>2</v>
      </c>
      <c r="E178" s="25">
        <v>320</v>
      </c>
      <c r="F178" s="25">
        <v>40.5</v>
      </c>
      <c r="G178" s="25">
        <v>15.5</v>
      </c>
      <c r="H178" s="25">
        <v>120</v>
      </c>
      <c r="I178" s="25">
        <v>25</v>
      </c>
      <c r="J178" s="31">
        <f t="shared" si="17"/>
        <v>1042</v>
      </c>
      <c r="K178" s="23" t="s">
        <v>105</v>
      </c>
    </row>
    <row r="179" s="4" customFormat="1" ht="26.25" customHeight="1" spans="1:11">
      <c r="A179" s="22">
        <v>3</v>
      </c>
      <c r="B179" s="23" t="s">
        <v>107</v>
      </c>
      <c r="C179" s="22" t="s">
        <v>104</v>
      </c>
      <c r="D179" s="24">
        <v>1</v>
      </c>
      <c r="E179" s="25">
        <v>70</v>
      </c>
      <c r="F179" s="25">
        <v>8.5</v>
      </c>
      <c r="G179" s="25">
        <v>3</v>
      </c>
      <c r="H179" s="25">
        <v>70</v>
      </c>
      <c r="I179" s="25">
        <v>0</v>
      </c>
      <c r="J179" s="31">
        <f t="shared" si="17"/>
        <v>151.5</v>
      </c>
      <c r="K179" s="23" t="s">
        <v>108</v>
      </c>
    </row>
    <row r="180" s="4" customFormat="1" ht="24.95" customHeight="1" spans="1:11">
      <c r="A180" s="26" t="s">
        <v>42</v>
      </c>
      <c r="B180" s="27"/>
      <c r="C180" s="20"/>
      <c r="D180" s="28"/>
      <c r="E180" s="28"/>
      <c r="F180" s="28"/>
      <c r="G180" s="28"/>
      <c r="H180" s="28"/>
      <c r="I180" s="32"/>
      <c r="J180" s="33">
        <f>SUM(J177:J179)</f>
        <v>1693.5</v>
      </c>
      <c r="K180" s="34"/>
    </row>
    <row r="181" s="4" customFormat="1" ht="27.75" customHeight="1" spans="1:11">
      <c r="A181" s="18" t="s">
        <v>109</v>
      </c>
      <c r="B181" s="35"/>
      <c r="C181" s="20"/>
      <c r="D181" s="21"/>
      <c r="E181" s="21"/>
      <c r="F181" s="21"/>
      <c r="G181" s="21"/>
      <c r="H181" s="21"/>
      <c r="I181" s="21"/>
      <c r="J181" s="21"/>
      <c r="K181" s="30"/>
    </row>
    <row r="182" s="4" customFormat="1" ht="58.5" customHeight="1" spans="1:11">
      <c r="A182" s="36">
        <v>1</v>
      </c>
      <c r="B182" s="37" t="s">
        <v>110</v>
      </c>
      <c r="C182" s="36" t="s">
        <v>15</v>
      </c>
      <c r="D182" s="38">
        <v>1290</v>
      </c>
      <c r="E182" s="39">
        <v>26</v>
      </c>
      <c r="F182" s="39">
        <v>0</v>
      </c>
      <c r="G182" s="39">
        <v>0.6</v>
      </c>
      <c r="H182" s="39">
        <v>0</v>
      </c>
      <c r="I182" s="39">
        <v>0</v>
      </c>
      <c r="J182" s="40">
        <f t="shared" ref="J182:J187" si="18">D182*(E182+F182+G182+H182+I182)</f>
        <v>34314</v>
      </c>
      <c r="K182" s="37" t="s">
        <v>111</v>
      </c>
    </row>
    <row r="183" s="4" customFormat="1" ht="39" customHeight="1" spans="1:11">
      <c r="A183" s="36">
        <v>2</v>
      </c>
      <c r="B183" s="37" t="s">
        <v>112</v>
      </c>
      <c r="C183" s="36" t="s">
        <v>27</v>
      </c>
      <c r="D183" s="38">
        <v>1</v>
      </c>
      <c r="E183" s="39">
        <v>860</v>
      </c>
      <c r="F183" s="39">
        <v>150</v>
      </c>
      <c r="G183" s="39">
        <v>35</v>
      </c>
      <c r="H183" s="39">
        <v>0</v>
      </c>
      <c r="I183" s="39">
        <v>10</v>
      </c>
      <c r="J183" s="40">
        <f t="shared" si="18"/>
        <v>1055</v>
      </c>
      <c r="K183" s="37" t="s">
        <v>113</v>
      </c>
    </row>
    <row r="184" s="4" customFormat="1" ht="24.95" customHeight="1" spans="1:11">
      <c r="A184" s="36">
        <v>3</v>
      </c>
      <c r="B184" s="37" t="s">
        <v>114</v>
      </c>
      <c r="C184" s="36" t="s">
        <v>15</v>
      </c>
      <c r="D184" s="38">
        <v>1290</v>
      </c>
      <c r="E184" s="39">
        <v>0</v>
      </c>
      <c r="F184" s="39">
        <v>0</v>
      </c>
      <c r="G184" s="39">
        <v>0</v>
      </c>
      <c r="H184" s="39">
        <v>16</v>
      </c>
      <c r="I184" s="39">
        <v>0</v>
      </c>
      <c r="J184" s="40">
        <f t="shared" si="18"/>
        <v>20640</v>
      </c>
      <c r="K184" s="37" t="s">
        <v>115</v>
      </c>
    </row>
    <row r="185" s="4" customFormat="1" ht="24.95" customHeight="1" spans="1:11">
      <c r="A185" s="36">
        <v>4</v>
      </c>
      <c r="B185" s="37" t="s">
        <v>116</v>
      </c>
      <c r="C185" s="36" t="s">
        <v>15</v>
      </c>
      <c r="D185" s="38">
        <v>1290</v>
      </c>
      <c r="E185" s="39">
        <v>0</v>
      </c>
      <c r="F185" s="39">
        <v>0</v>
      </c>
      <c r="G185" s="39">
        <v>0.5</v>
      </c>
      <c r="H185" s="39">
        <v>5.5</v>
      </c>
      <c r="I185" s="39">
        <v>0</v>
      </c>
      <c r="J185" s="40">
        <f t="shared" si="18"/>
        <v>7740</v>
      </c>
      <c r="K185" s="37" t="s">
        <v>117</v>
      </c>
    </row>
    <row r="186" s="4" customFormat="1" ht="24.95" customHeight="1" spans="1:11">
      <c r="A186" s="36">
        <v>5</v>
      </c>
      <c r="B186" s="37" t="s">
        <v>118</v>
      </c>
      <c r="C186" s="36" t="s">
        <v>15</v>
      </c>
      <c r="D186" s="38">
        <v>1290</v>
      </c>
      <c r="E186" s="39">
        <v>0</v>
      </c>
      <c r="F186" s="39">
        <v>2</v>
      </c>
      <c r="G186" s="39">
        <v>0</v>
      </c>
      <c r="H186" s="39">
        <v>3</v>
      </c>
      <c r="I186" s="39">
        <v>0</v>
      </c>
      <c r="J186" s="40">
        <f t="shared" si="18"/>
        <v>6450</v>
      </c>
      <c r="K186" s="37" t="s">
        <v>119</v>
      </c>
    </row>
    <row r="187" s="4" customFormat="1" ht="24.95" customHeight="1" spans="1:11">
      <c r="A187" s="36">
        <v>6</v>
      </c>
      <c r="B187" s="37" t="s">
        <v>120</v>
      </c>
      <c r="C187" s="36" t="s">
        <v>15</v>
      </c>
      <c r="D187" s="38">
        <v>1290</v>
      </c>
      <c r="E187" s="39">
        <v>4</v>
      </c>
      <c r="F187" s="39">
        <v>0.5</v>
      </c>
      <c r="G187" s="39">
        <v>0.2</v>
      </c>
      <c r="H187" s="39">
        <v>0</v>
      </c>
      <c r="I187" s="39">
        <v>0.15</v>
      </c>
      <c r="J187" s="40">
        <f t="shared" si="18"/>
        <v>6256.5</v>
      </c>
      <c r="K187" s="37" t="s">
        <v>121</v>
      </c>
    </row>
    <row r="188" s="4" customFormat="1" ht="24.95" customHeight="1" spans="1:11">
      <c r="A188" s="26" t="s">
        <v>42</v>
      </c>
      <c r="B188" s="27"/>
      <c r="C188" s="20"/>
      <c r="D188" s="28"/>
      <c r="E188" s="28"/>
      <c r="F188" s="28"/>
      <c r="G188" s="28"/>
      <c r="H188" s="28"/>
      <c r="I188" s="32"/>
      <c r="J188" s="33">
        <f>SUM(J182:J187)</f>
        <v>76455.5</v>
      </c>
      <c r="K188" s="34"/>
    </row>
    <row r="189" s="4" customFormat="1" ht="24.95" customHeight="1" spans="1:11">
      <c r="A189" s="18" t="s">
        <v>122</v>
      </c>
      <c r="B189" s="35"/>
      <c r="C189" s="20"/>
      <c r="D189" s="21"/>
      <c r="E189" s="21"/>
      <c r="F189" s="21"/>
      <c r="G189" s="21"/>
      <c r="H189" s="21"/>
      <c r="I189" s="21"/>
      <c r="J189" s="21"/>
      <c r="K189" s="30"/>
    </row>
    <row r="190" s="4" customFormat="1" ht="30" customHeight="1" spans="1:11">
      <c r="A190" s="36">
        <v>1</v>
      </c>
      <c r="B190" s="37" t="s">
        <v>123</v>
      </c>
      <c r="C190" s="36" t="s">
        <v>15</v>
      </c>
      <c r="D190" s="38">
        <v>1290</v>
      </c>
      <c r="E190" s="39">
        <v>2</v>
      </c>
      <c r="F190" s="39">
        <v>0</v>
      </c>
      <c r="G190" s="39">
        <v>0</v>
      </c>
      <c r="H190" s="39">
        <v>0</v>
      </c>
      <c r="I190" s="39">
        <v>0</v>
      </c>
      <c r="J190" s="40">
        <f t="shared" ref="J190:J194" si="19">D190*(E190+F190+G190+H190+I190)</f>
        <v>2580</v>
      </c>
      <c r="K190" s="37" t="s">
        <v>124</v>
      </c>
    </row>
    <row r="191" s="4" customFormat="1" ht="29.25" customHeight="1" spans="1:11">
      <c r="A191" s="36">
        <v>2</v>
      </c>
      <c r="B191" s="37" t="s">
        <v>125</v>
      </c>
      <c r="C191" s="36" t="s">
        <v>15</v>
      </c>
      <c r="D191" s="38">
        <v>1290</v>
      </c>
      <c r="E191" s="39">
        <v>0</v>
      </c>
      <c r="F191" s="39">
        <v>1.5</v>
      </c>
      <c r="G191" s="39">
        <v>0</v>
      </c>
      <c r="H191" s="39">
        <v>0.8</v>
      </c>
      <c r="I191" s="39">
        <v>0</v>
      </c>
      <c r="J191" s="40">
        <f t="shared" si="19"/>
        <v>2967</v>
      </c>
      <c r="K191" s="37" t="s">
        <v>126</v>
      </c>
    </row>
    <row r="192" s="4" customFormat="1" ht="29.25" customHeight="1" spans="1:11">
      <c r="A192" s="36">
        <v>3</v>
      </c>
      <c r="B192" s="37" t="s">
        <v>127</v>
      </c>
      <c r="C192" s="36" t="s">
        <v>15</v>
      </c>
      <c r="D192" s="38">
        <v>1290</v>
      </c>
      <c r="E192" s="39">
        <v>0</v>
      </c>
      <c r="F192" s="39">
        <v>0</v>
      </c>
      <c r="G192" s="39">
        <v>0</v>
      </c>
      <c r="H192" s="39">
        <v>6</v>
      </c>
      <c r="I192" s="39">
        <v>0</v>
      </c>
      <c r="J192" s="40">
        <f t="shared" si="19"/>
        <v>7740</v>
      </c>
      <c r="K192" s="37" t="s">
        <v>128</v>
      </c>
    </row>
    <row r="193" s="4" customFormat="1" ht="28.5" customHeight="1" spans="1:11">
      <c r="A193" s="36">
        <v>4</v>
      </c>
      <c r="B193" s="37" t="s">
        <v>129</v>
      </c>
      <c r="C193" s="36" t="s">
        <v>15</v>
      </c>
      <c r="D193" s="38">
        <v>1290</v>
      </c>
      <c r="E193" s="39">
        <v>0</v>
      </c>
      <c r="F193" s="39">
        <v>0</v>
      </c>
      <c r="G193" s="39">
        <v>0</v>
      </c>
      <c r="H193" s="39">
        <v>6</v>
      </c>
      <c r="I193" s="39">
        <v>0</v>
      </c>
      <c r="J193" s="40">
        <f t="shared" si="19"/>
        <v>7740</v>
      </c>
      <c r="K193" s="37" t="s">
        <v>130</v>
      </c>
    </row>
    <row r="194" s="4" customFormat="1" ht="30" customHeight="1" spans="1:11">
      <c r="A194" s="36">
        <v>5</v>
      </c>
      <c r="B194" s="37" t="s">
        <v>131</v>
      </c>
      <c r="C194" s="36" t="s">
        <v>15</v>
      </c>
      <c r="D194" s="38">
        <v>1290</v>
      </c>
      <c r="E194" s="39">
        <v>0</v>
      </c>
      <c r="F194" s="39">
        <v>0</v>
      </c>
      <c r="G194" s="39">
        <v>0</v>
      </c>
      <c r="H194" s="39">
        <v>2</v>
      </c>
      <c r="I194" s="39">
        <v>0</v>
      </c>
      <c r="J194" s="40">
        <f t="shared" si="19"/>
        <v>2580</v>
      </c>
      <c r="K194" s="37" t="s">
        <v>132</v>
      </c>
    </row>
    <row r="195" s="4" customFormat="1" ht="24.95" customHeight="1" spans="1:11">
      <c r="A195" s="26" t="s">
        <v>42</v>
      </c>
      <c r="B195" s="27"/>
      <c r="C195" s="41"/>
      <c r="D195" s="42"/>
      <c r="E195" s="43"/>
      <c r="F195" s="43"/>
      <c r="G195" s="43"/>
      <c r="H195" s="43"/>
      <c r="I195" s="43"/>
      <c r="J195" s="33">
        <f>SUM(J190:J194)</f>
        <v>23607</v>
      </c>
      <c r="K195" s="43"/>
    </row>
    <row r="196" s="4" customFormat="1" ht="24.95" customHeight="1" spans="1:11">
      <c r="A196" s="44"/>
      <c r="B196" s="45"/>
      <c r="C196" s="45"/>
      <c r="D196" s="45"/>
      <c r="E196" s="45"/>
      <c r="F196" s="45"/>
      <c r="G196" s="45"/>
      <c r="H196" s="45"/>
      <c r="I196" s="45"/>
      <c r="J196" s="45"/>
      <c r="K196" s="56"/>
    </row>
    <row r="197" s="7" customFormat="1" ht="24.95" customHeight="1" spans="1:12">
      <c r="A197" s="46" t="s">
        <v>133</v>
      </c>
      <c r="B197" s="47" t="s">
        <v>134</v>
      </c>
      <c r="C197" s="46" t="s">
        <v>135</v>
      </c>
      <c r="D197" s="46"/>
      <c r="E197" s="48"/>
      <c r="F197" s="48"/>
      <c r="G197" s="48"/>
      <c r="H197" s="49"/>
      <c r="I197" s="48">
        <v>0.8</v>
      </c>
      <c r="J197" s="33">
        <f>J195+J188+J180+J175+J172+J165+J156+J147+J139+J130+J123+J110+J98+J90+J83+J71+J62+J50+J39+J27+J18</f>
        <v>346448.558</v>
      </c>
      <c r="K197" s="47" t="s">
        <v>136</v>
      </c>
      <c r="L197" s="57"/>
    </row>
    <row r="198" s="7" customFormat="1" ht="24.95" customHeight="1" spans="1:12">
      <c r="A198" s="46" t="s">
        <v>137</v>
      </c>
      <c r="B198" s="47" t="s">
        <v>138</v>
      </c>
      <c r="C198" s="46" t="s">
        <v>135</v>
      </c>
      <c r="D198" s="46"/>
      <c r="E198" s="48"/>
      <c r="F198" s="48"/>
      <c r="G198" s="48"/>
      <c r="H198" s="48">
        <v>10</v>
      </c>
      <c r="I198" s="48"/>
      <c r="J198" s="33">
        <v>0</v>
      </c>
      <c r="K198" s="47" t="s">
        <v>139</v>
      </c>
      <c r="L198" s="57"/>
    </row>
    <row r="199" s="7" customFormat="1" ht="24.95" customHeight="1" spans="1:12">
      <c r="A199" s="46" t="s">
        <v>140</v>
      </c>
      <c r="B199" s="47" t="s">
        <v>141</v>
      </c>
      <c r="C199" s="46" t="s">
        <v>135</v>
      </c>
      <c r="D199" s="50">
        <v>1290</v>
      </c>
      <c r="E199" s="48">
        <v>0</v>
      </c>
      <c r="F199" s="48">
        <v>0</v>
      </c>
      <c r="G199" s="48">
        <v>0</v>
      </c>
      <c r="H199" s="48">
        <v>20</v>
      </c>
      <c r="I199" s="48">
        <v>0</v>
      </c>
      <c r="J199" s="33">
        <f>D199*H199</f>
        <v>25800</v>
      </c>
      <c r="K199" s="47" t="s">
        <v>142</v>
      </c>
      <c r="L199" s="57"/>
    </row>
    <row r="200" s="7" customFormat="1" ht="24.95" customHeight="1" spans="1:12">
      <c r="A200" s="46" t="s">
        <v>143</v>
      </c>
      <c r="B200" s="47" t="s">
        <v>144</v>
      </c>
      <c r="C200" s="46" t="s">
        <v>135</v>
      </c>
      <c r="D200" s="46" t="s">
        <v>145</v>
      </c>
      <c r="E200" s="48"/>
      <c r="F200" s="48"/>
      <c r="G200" s="48"/>
      <c r="H200" s="48" t="s">
        <v>146</v>
      </c>
      <c r="I200" s="48"/>
      <c r="J200" s="33"/>
      <c r="K200" s="47" t="s">
        <v>147</v>
      </c>
      <c r="L200" s="57"/>
    </row>
    <row r="201" s="4" customFormat="1" ht="24.95" customHeight="1" spans="1:11">
      <c r="A201" s="51" t="s">
        <v>148</v>
      </c>
      <c r="B201" s="52" t="s">
        <v>149</v>
      </c>
      <c r="C201" s="51" t="s">
        <v>135</v>
      </c>
      <c r="D201" s="51"/>
      <c r="E201" s="53"/>
      <c r="F201" s="53"/>
      <c r="G201" s="53"/>
      <c r="H201" s="53" t="s">
        <v>150</v>
      </c>
      <c r="I201" s="53"/>
      <c r="J201" s="58">
        <f>SUM(J197:J200)</f>
        <v>372248.558</v>
      </c>
      <c r="K201" s="52"/>
    </row>
    <row r="202" s="8" customFormat="1" ht="25.5" customHeight="1" spans="1:35">
      <c r="A202" s="54" t="s">
        <v>151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9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</row>
    <row r="203" s="9" customFormat="1" customHeight="1" spans="1:11">
      <c r="A203" s="54" t="s">
        <v>152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</row>
    <row r="204" s="9" customFormat="1" customHeight="1" spans="1:11">
      <c r="A204" s="54" t="s">
        <v>153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</row>
    <row r="205" s="9" customFormat="1" customHeight="1" spans="1:11">
      <c r="A205" s="54" t="s">
        <v>154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</row>
    <row r="206" s="9" customFormat="1" customHeight="1" spans="1:11">
      <c r="A206" s="54" t="s">
        <v>155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</row>
    <row r="207" s="9" customFormat="1" customHeight="1" spans="1:11">
      <c r="A207" s="54" t="s">
        <v>156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</row>
    <row r="208" s="9" customFormat="1" customHeight="1" spans="1:11">
      <c r="A208" s="54" t="s">
        <v>157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</row>
    <row r="209" s="9" customFormat="1" customHeight="1" spans="1:1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</row>
    <row r="210" s="9" customFormat="1" customHeight="1"/>
    <row r="211" s="9" customFormat="1" customHeight="1"/>
    <row r="212" s="9" customFormat="1" customHeight="1"/>
    <row r="213" s="9" customFormat="1" customHeight="1"/>
    <row r="214" s="9" customFormat="1" customHeight="1"/>
    <row r="215" s="9" customFormat="1" customHeight="1"/>
    <row r="216" s="9" customFormat="1" customHeight="1"/>
    <row r="217" s="9" customFormat="1" customHeight="1"/>
    <row r="218" s="9" customFormat="1" customHeight="1"/>
    <row r="219" s="9" customFormat="1" customHeight="1"/>
    <row r="220" s="9" customFormat="1" customHeight="1"/>
    <row r="221" s="9" customFormat="1" customHeight="1"/>
    <row r="222" s="9" customFormat="1" customHeight="1"/>
    <row r="223" s="9" customFormat="1" customHeight="1"/>
    <row r="224" s="9" customFormat="1" customHeight="1"/>
    <row r="225" s="9" customFormat="1" customHeight="1"/>
    <row r="226" s="9" customFormat="1" customHeight="1"/>
    <row r="227" s="9" customFormat="1" customHeight="1"/>
    <row r="228" s="9" customFormat="1" customHeight="1"/>
    <row r="229" s="9" customFormat="1" customHeight="1"/>
    <row r="230" s="9" customFormat="1" customHeight="1"/>
    <row r="231" s="9" customFormat="1" customHeight="1"/>
    <row r="232" s="9" customFormat="1" customHeight="1"/>
    <row r="233" s="9" customFormat="1" customHeight="1"/>
    <row r="234" s="9" customFormat="1" customHeight="1"/>
    <row r="235" s="9" customFormat="1" customHeight="1"/>
    <row r="236" s="4" customFormat="1" customHeight="1"/>
  </sheetData>
  <mergeCells count="94">
    <mergeCell ref="A1:K1"/>
    <mergeCell ref="A2:K2"/>
    <mergeCell ref="A4:B4"/>
    <mergeCell ref="C4:K4"/>
    <mergeCell ref="A18:B18"/>
    <mergeCell ref="C18:I18"/>
    <mergeCell ref="A19:B19"/>
    <mergeCell ref="C19:K19"/>
    <mergeCell ref="A27:B27"/>
    <mergeCell ref="C27:I27"/>
    <mergeCell ref="A28:B28"/>
    <mergeCell ref="C28:K28"/>
    <mergeCell ref="A39:B39"/>
    <mergeCell ref="C39:I39"/>
    <mergeCell ref="A40:B40"/>
    <mergeCell ref="C40:K40"/>
    <mergeCell ref="A50:B50"/>
    <mergeCell ref="C50:I50"/>
    <mergeCell ref="A51:B51"/>
    <mergeCell ref="C51:K51"/>
    <mergeCell ref="A62:B62"/>
    <mergeCell ref="C62:I62"/>
    <mergeCell ref="A63:B63"/>
    <mergeCell ref="C63:K63"/>
    <mergeCell ref="A71:B71"/>
    <mergeCell ref="C71:I71"/>
    <mergeCell ref="A72:B72"/>
    <mergeCell ref="C72:K72"/>
    <mergeCell ref="A83:B83"/>
    <mergeCell ref="C83:I83"/>
    <mergeCell ref="A84:B84"/>
    <mergeCell ref="C84:K84"/>
    <mergeCell ref="A90:B90"/>
    <mergeCell ref="C90:I90"/>
    <mergeCell ref="A91:B91"/>
    <mergeCell ref="C91:K91"/>
    <mergeCell ref="A98:B98"/>
    <mergeCell ref="C98:I98"/>
    <mergeCell ref="A99:B99"/>
    <mergeCell ref="C99:K99"/>
    <mergeCell ref="A110:B110"/>
    <mergeCell ref="C110:I110"/>
    <mergeCell ref="A111:B111"/>
    <mergeCell ref="C111:K111"/>
    <mergeCell ref="A123:B123"/>
    <mergeCell ref="C123:I123"/>
    <mergeCell ref="A124:B124"/>
    <mergeCell ref="C124:K124"/>
    <mergeCell ref="A130:B130"/>
    <mergeCell ref="C130:I130"/>
    <mergeCell ref="A131:B131"/>
    <mergeCell ref="C131:K131"/>
    <mergeCell ref="A139:B139"/>
    <mergeCell ref="C139:I139"/>
    <mergeCell ref="A140:B140"/>
    <mergeCell ref="C140:K140"/>
    <mergeCell ref="A147:B147"/>
    <mergeCell ref="C147:I147"/>
    <mergeCell ref="A148:B148"/>
    <mergeCell ref="C148:K148"/>
    <mergeCell ref="A156:B156"/>
    <mergeCell ref="C156:I156"/>
    <mergeCell ref="A157:B157"/>
    <mergeCell ref="C157:K157"/>
    <mergeCell ref="A165:B165"/>
    <mergeCell ref="C165:I165"/>
    <mergeCell ref="A166:B166"/>
    <mergeCell ref="C166:K166"/>
    <mergeCell ref="A172:B172"/>
    <mergeCell ref="C172:I172"/>
    <mergeCell ref="A173:B173"/>
    <mergeCell ref="C173:K173"/>
    <mergeCell ref="A175:B175"/>
    <mergeCell ref="C175:I175"/>
    <mergeCell ref="A176:B176"/>
    <mergeCell ref="C176:K176"/>
    <mergeCell ref="A180:B180"/>
    <mergeCell ref="C180:I180"/>
    <mergeCell ref="A181:B181"/>
    <mergeCell ref="C181:K181"/>
    <mergeCell ref="A188:B188"/>
    <mergeCell ref="C188:I188"/>
    <mergeCell ref="A189:B189"/>
    <mergeCell ref="C189:K189"/>
    <mergeCell ref="A195:B195"/>
    <mergeCell ref="A196:K196"/>
    <mergeCell ref="A202:K202"/>
    <mergeCell ref="A203:K203"/>
    <mergeCell ref="A204:K204"/>
    <mergeCell ref="A205:K205"/>
    <mergeCell ref="A206:K206"/>
    <mergeCell ref="A207:K207"/>
    <mergeCell ref="A208:K208"/>
    <mergeCell ref="A209:K20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2017-04-15T03:47:00Z</dcterms:created>
  <dcterms:modified xsi:type="dcterms:W3CDTF">2017-04-15T04:19:28Z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